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Лист1" sheetId="1" r:id="rId1"/>
  </sheets>
  <definedNames>
    <definedName name="_GoBack" localSheetId="0">#REF!</definedName>
    <definedName name="Excel_BuiltIn_Print_Titles" localSheetId="0">Лист1!$7:$7</definedName>
  </definedNames>
  <calcPr calcId="145621"/>
</workbook>
</file>

<file path=xl/calcChain.xml><?xml version="1.0" encoding="utf-8"?>
<calcChain xmlns="http://schemas.openxmlformats.org/spreadsheetml/2006/main">
  <c r="AA201" i="1" l="1"/>
  <c r="AA197" i="1"/>
  <c r="Z195" i="1"/>
  <c r="Y195" i="1"/>
  <c r="X195" i="1"/>
  <c r="W195" i="1"/>
  <c r="V195" i="1"/>
  <c r="U195" i="1"/>
  <c r="AA191" i="1"/>
  <c r="AA190" i="1"/>
  <c r="Z188" i="1"/>
  <c r="Y188" i="1"/>
  <c r="X188" i="1"/>
  <c r="W188" i="1"/>
  <c r="V188" i="1"/>
  <c r="U188" i="1"/>
  <c r="AA186" i="1"/>
  <c r="AA184" i="1"/>
  <c r="AA183" i="1"/>
  <c r="Z181" i="1"/>
  <c r="Z180" i="1" s="1"/>
  <c r="Y181" i="1"/>
  <c r="Y180" i="1" s="1"/>
  <c r="X181" i="1"/>
  <c r="W181" i="1"/>
  <c r="V181" i="1"/>
  <c r="V180" i="1" s="1"/>
  <c r="U181" i="1"/>
  <c r="AA181" i="1" s="1"/>
  <c r="W180" i="1"/>
  <c r="AA178" i="1"/>
  <c r="AA176" i="1"/>
  <c r="AA174" i="1"/>
  <c r="AA173" i="1"/>
  <c r="Z171" i="1"/>
  <c r="Y171" i="1"/>
  <c r="X171" i="1"/>
  <c r="W171" i="1"/>
  <c r="V171" i="1"/>
  <c r="V146" i="1" s="1"/>
  <c r="U171" i="1"/>
  <c r="AA169" i="1"/>
  <c r="AA167" i="1"/>
  <c r="AA165" i="1"/>
  <c r="AA162" i="1"/>
  <c r="AA161" i="1"/>
  <c r="AA160" i="1"/>
  <c r="AA159" i="1"/>
  <c r="AA158" i="1"/>
  <c r="AA155" i="1"/>
  <c r="AA154" i="1"/>
  <c r="AA151" i="1"/>
  <c r="AA150" i="1"/>
  <c r="Z147" i="1"/>
  <c r="Y147" i="1"/>
  <c r="Y146" i="1" s="1"/>
  <c r="X147" i="1"/>
  <c r="X146" i="1" s="1"/>
  <c r="W147" i="1"/>
  <c r="W146" i="1" s="1"/>
  <c r="V147" i="1"/>
  <c r="U147" i="1"/>
  <c r="Z146" i="1"/>
  <c r="AA144" i="1"/>
  <c r="AA142" i="1"/>
  <c r="Z139" i="1"/>
  <c r="Y139" i="1"/>
  <c r="X139" i="1"/>
  <c r="W139" i="1"/>
  <c r="V139" i="1"/>
  <c r="U139" i="1"/>
  <c r="AA137" i="1"/>
  <c r="AA135" i="1"/>
  <c r="AA134" i="1"/>
  <c r="AA130" i="1"/>
  <c r="AA129" i="1"/>
  <c r="Z127" i="1"/>
  <c r="Z126" i="1" s="1"/>
  <c r="Y127" i="1"/>
  <c r="Y126" i="1" s="1"/>
  <c r="X127" i="1"/>
  <c r="W127" i="1"/>
  <c r="V127" i="1"/>
  <c r="V126" i="1" s="1"/>
  <c r="U127" i="1"/>
  <c r="X126" i="1"/>
  <c r="AA124" i="1"/>
  <c r="AA122" i="1"/>
  <c r="AA120" i="1"/>
  <c r="AA119" i="1"/>
  <c r="AA117" i="1"/>
  <c r="AA115" i="1"/>
  <c r="AA114" i="1"/>
  <c r="Z112" i="1"/>
  <c r="Y112" i="1"/>
  <c r="X112" i="1"/>
  <c r="W112" i="1"/>
  <c r="V112" i="1"/>
  <c r="U112" i="1"/>
  <c r="AA110" i="1"/>
  <c r="AA108" i="1"/>
  <c r="AA106" i="1"/>
  <c r="AA104" i="1"/>
  <c r="AA103" i="1"/>
  <c r="Z101" i="1"/>
  <c r="Y101" i="1"/>
  <c r="X101" i="1"/>
  <c r="W101" i="1"/>
  <c r="V101" i="1"/>
  <c r="U101" i="1"/>
  <c r="AA101" i="1" s="1"/>
  <c r="AA100" i="1"/>
  <c r="AA99" i="1"/>
  <c r="AA98" i="1"/>
  <c r="AA96" i="1"/>
  <c r="AA92" i="1"/>
  <c r="Z89" i="1"/>
  <c r="Y89" i="1"/>
  <c r="X89" i="1"/>
  <c r="W89" i="1"/>
  <c r="V89" i="1"/>
  <c r="U89" i="1"/>
  <c r="AA87" i="1"/>
  <c r="AA85" i="1"/>
  <c r="AA83" i="1"/>
  <c r="Z81" i="1"/>
  <c r="Y81" i="1"/>
  <c r="X81" i="1"/>
  <c r="W81" i="1"/>
  <c r="V81" i="1"/>
  <c r="U81" i="1"/>
  <c r="AA81" i="1" s="1"/>
  <c r="AC78" i="1"/>
  <c r="AA76" i="1"/>
  <c r="AA74" i="1"/>
  <c r="AA73" i="1"/>
  <c r="AA71" i="1"/>
  <c r="Z69" i="1"/>
  <c r="Y69" i="1"/>
  <c r="X69" i="1"/>
  <c r="X68" i="1" s="1"/>
  <c r="W69" i="1"/>
  <c r="V69" i="1"/>
  <c r="U69" i="1"/>
  <c r="Y68" i="1"/>
  <c r="W68" i="1"/>
  <c r="AA66" i="1"/>
  <c r="AA65" i="1"/>
  <c r="AA64" i="1"/>
  <c r="AA62" i="1"/>
  <c r="AA61" i="1"/>
  <c r="AA60" i="1"/>
  <c r="AA58" i="1" s="1"/>
  <c r="U59" i="1"/>
  <c r="AA59" i="1" s="1"/>
  <c r="Z58" i="1"/>
  <c r="Y58" i="1"/>
  <c r="X58" i="1"/>
  <c r="W58" i="1"/>
  <c r="V58" i="1"/>
  <c r="U58" i="1"/>
  <c r="AA57" i="1"/>
  <c r="AC54" i="1"/>
  <c r="AA53" i="1"/>
  <c r="AA52" i="1"/>
  <c r="Z49" i="1"/>
  <c r="Y49" i="1"/>
  <c r="X49" i="1"/>
  <c r="W49" i="1"/>
  <c r="V49" i="1"/>
  <c r="U49" i="1"/>
  <c r="AA47" i="1"/>
  <c r="AA45" i="1"/>
  <c r="AA43" i="1"/>
  <c r="AA41" i="1"/>
  <c r="AA40" i="1"/>
  <c r="Z38" i="1"/>
  <c r="Y38" i="1"/>
  <c r="Y16" i="1" s="1"/>
  <c r="Y8" i="1" s="1"/>
  <c r="X38" i="1"/>
  <c r="W38" i="1"/>
  <c r="V38" i="1"/>
  <c r="U38" i="1"/>
  <c r="AA38" i="1" s="1"/>
  <c r="AA35" i="1"/>
  <c r="AA27" i="1"/>
  <c r="AA26" i="1"/>
  <c r="AA25" i="1"/>
  <c r="AA24" i="1"/>
  <c r="AA21" i="1"/>
  <c r="AA20" i="1"/>
  <c r="AA19" i="1"/>
  <c r="Z17" i="1"/>
  <c r="Y17" i="1"/>
  <c r="X17" i="1"/>
  <c r="W17" i="1"/>
  <c r="W16" i="1" s="1"/>
  <c r="V17" i="1"/>
  <c r="U17" i="1"/>
  <c r="X16" i="1" l="1"/>
  <c r="AA69" i="1"/>
  <c r="AA89" i="1"/>
  <c r="W126" i="1"/>
  <c r="W8" i="1" s="1"/>
  <c r="AA147" i="1"/>
  <c r="U180" i="1"/>
  <c r="AA180" i="1" s="1"/>
  <c r="AA188" i="1"/>
  <c r="AA195" i="1"/>
  <c r="AA17" i="1"/>
  <c r="U68" i="1"/>
  <c r="V68" i="1"/>
  <c r="Z68" i="1"/>
  <c r="AA139" i="1"/>
  <c r="U16" i="1"/>
  <c r="V16" i="1"/>
  <c r="V8" i="1" s="1"/>
  <c r="Z16" i="1"/>
  <c r="AA49" i="1"/>
  <c r="AA112" i="1"/>
  <c r="AA127" i="1"/>
  <c r="AA171" i="1"/>
  <c r="X180" i="1"/>
  <c r="X8" i="1"/>
  <c r="Z8" i="1"/>
  <c r="U126" i="1"/>
  <c r="AA126" i="1" s="1"/>
  <c r="U146" i="1"/>
  <c r="AA146" i="1" s="1"/>
  <c r="AA68" i="1" l="1"/>
  <c r="AA16" i="1"/>
  <c r="U8" i="1"/>
  <c r="AA8" i="1" s="1"/>
</calcChain>
</file>

<file path=xl/sharedStrings.xml><?xml version="1.0" encoding="utf-8"?>
<sst xmlns="http://schemas.openxmlformats.org/spreadsheetml/2006/main" count="385" uniqueCount="191">
  <si>
    <t>Характеристика муниципальной программы города Твери
«Развитие образования города Твери» на 2021-2026 годы</t>
  </si>
  <si>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</si>
  <si>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</si>
  <si>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</si>
  <si>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</si>
  <si>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</si>
  <si>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</si>
  <si>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</si>
  <si>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</si>
  <si>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</si>
  <si>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</si>
  <si>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</si>
  <si>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</si>
  <si>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Программа, всего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</si>
  <si>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</si>
  <si>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</si>
  <si>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</si>
  <si>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</si>
  <si>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</si>
  <si>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</si>
  <si>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</si>
  <si>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</si>
  <si>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</si>
  <si>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</si>
  <si>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</si>
  <si>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r>
      <t>Задача 1</t>
    </r>
    <r>
      <rPr>
        <sz val="14"/>
        <color rgb="FF000000"/>
        <rFont val="Times New Roman"/>
      </rPr>
      <t xml:space="preserve"> «Обеспечение жизнедеятельности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</si>
  <si>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</si>
  <si>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</si>
  <si>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Мероприятие 1.01 «Обеспечение присмотра и ухода за детьми, содержания зданий и сооружений муниципальных бюджетных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</si>
  <si>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тыс. руб.</t>
  </si>
  <si>
    <t>Показатель 1 «Количество учреждений, определенных для выполнения муниципального задания от муниципальных бюджетных образовательных учреждений, реализующих основную общеобразовательную программу дошкольного образования»</t>
  </si>
  <si>
    <t xml:space="preserve">единиц </t>
  </si>
  <si>
    <t>Показатель 2  «Количество дошкольных отделений общеобразовательных школ, определенных для выполнения муниципального задания от муниципальных бюджетных образовательных учреждений, реализующих основную общеобразовательную программу дошкольного образования»</t>
  </si>
  <si>
    <t>единиц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</si>
  <si>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учреждениях»</t>
  </si>
  <si>
    <t>Показатель 1  «Количество муниципальных дошкольных образовательных учреждений»</t>
  </si>
  <si>
    <t>Показатель 2  «Количество дошкольных отделений общеобразовательных школ»</t>
  </si>
  <si>
    <t>Административное мероприятие 1.03 «Мониторинг готовности муниципальных образовательных учреждений, реализующих основную общеобразовательную программу дошкольного образования, к началу нового учебного года»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</si>
  <si>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</si>
  <si>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</si>
  <si>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Мероприятие 1.04 «Повышение оплаты труда работникам  муниципальных  учреждений в связи с увеличением минимального размера оплаты труда»</t>
  </si>
  <si>
    <t>Показатель 1 «Количество муниципальных дошкольных образовательных учреждений, в которых произведено повышение оплаты труда»</t>
  </si>
  <si>
    <t>Показатель 2 «Количество дошкольных отделений общеобразовательных школ, в которых произведено повышение оплаты труда»</t>
  </si>
  <si>
    <t>Мероприятие 1.05 «Создание условий для воспитания гармонично развитой творческой личности и обеспечения комплексной деятельности по сохранению и укреплению здоровья воспитанников»</t>
  </si>
  <si>
    <t>Показатель 1  «Количество муниципальных дошкольных образовательных учреждений, в которых созданы условия для воспитания гармонично развитой творческой личности и обеспечения комплексной деятельности по сохранению и укреплению здоровья воспитанников»</t>
  </si>
  <si>
    <t>Показатель 2  «Количество дошкольных отделений общеобразовательных школ, в которых созданы условия для воспитания гармонично развитой творческой личности и обеспечения комплексной деятельности по сохранению и укреплению здоровья воспитанников»</t>
  </si>
  <si>
    <r>
      <t>Задача 2</t>
    </r>
    <r>
      <rPr>
        <sz val="14"/>
        <color rgb="FF000000"/>
        <rFont val="Times New Roman"/>
      </rPr>
      <t xml:space="preserve"> «Укрепление материально-технической базы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</si>
  <si>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учреждений, в которых осуществлены мероприятия по укреплению материально-технической базы»</t>
  </si>
  <si>
    <t>Мероприятие 2.01 «Обеспечение ремонтных работ, приобретение и установка спортивно-игрового оборудования, благоустройство территорий в образовательных учреждениях, реализующих основную общеобразовательную программу дошкольного образования»</t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</si>
  <si>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 в образовательных учреждениях, реализующих основную общеобразовательную программу дошкольного образования»</t>
  </si>
  <si>
    <t xml:space="preserve">Мероприятие 2.02 «Замена фильтрующего материала в водоочистительных системах, замена бактерицидных ламп в водоочистительных системах» </t>
  </si>
  <si>
    <t>Показатель 1 «Количество дошкольных учреждений, заменивших фильтры, бактерицидные лампы  в водоочистительных системах»</t>
  </si>
  <si>
    <t>Мероприятие 2.03 «Обеспечение комплексной безопасности зданий и помещений образовательных учреждений, реализующих основную общеобразовательную программу дошкольного образования»</t>
  </si>
  <si>
    <t>Показатель 1 «Количество учреждений, в которых проведены мероприятия по обеспечению комплексной безопасности зданий и помещений  дошкольных учреждений»</t>
  </si>
  <si>
    <t>Мероприятие 2.04 «Осуществление комплекса мер по обеспечению теплового режима и энергосбережения в дошкольных образовательных учреждениях»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</si>
  <si>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</si>
  <si>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</si>
  <si>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r>
      <t xml:space="preserve">Задача 3 </t>
    </r>
    <r>
      <rPr>
        <sz val="14"/>
        <color rgb="FF000000"/>
        <rFont val="Times New Roman"/>
      </rPr>
      <t>«Организация предоставления компенсации части родительской платы за присмотр и уход за ребенком в муниципальных образовательных организациях и иных образовательных организациях (за исключением государственных образовательных организаций, реализующих образовательную программу дошкольного образования)»</t>
    </r>
  </si>
  <si>
    <t>Показатель 1 «Количество муниципальных дошкольных образовательных учреждений, реализующих основную общеобразовательную программу дошкольного образования, осуществляющих выплату компенсации части родительской платы»</t>
  </si>
  <si>
    <t>2026 </t>
  </si>
  <si>
    <t>Показатель 2 «Количество дошкольных отделений общеобразовательных школ, реализующих основную общеобразовательную программу дошкольного образования, осуществляющих выплату компенсации части родительской платы»</t>
  </si>
  <si>
    <t>Мероприятие 3.01  «Обеспечение   предоставления компенсации части родительской платы за присмотр и уход за ребенком в муниципальных образовательных организациях и иных образовательных организациях (за исключением государственных образовательных организаций, реализующих образовательную программу дошкольного образования)»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</si>
  <si>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образовательных учреждениях, реализующих основную общеобразовательную программу дошкольного образования»</t>
  </si>
  <si>
    <t>Показатель 1 «Количество отчетов о расходах по осуществлению выплаты компенсации части родительской платы за содержание ребенка в государственных и муниципальных образовательных учреждениях реализующих основную общеобразовательную программу дошкольного образования»</t>
  </si>
  <si>
    <r>
      <t>Задача 4</t>
    </r>
    <r>
      <rPr>
        <sz val="14"/>
        <color rgb="FF000000"/>
        <rFont val="Times New Roman"/>
      </rPr>
      <t xml:space="preserve"> «Ввод новых зданий в сеть муниципальных дошкольных образовательных учреждений»</t>
    </r>
  </si>
  <si>
    <t>Показатель 1 «Количество  вновь введенных мест в дошкольных учреждениях»</t>
  </si>
  <si>
    <t>место</t>
  </si>
  <si>
    <t>Р</t>
  </si>
  <si>
    <t>Мероприятие  4.01 «Детский сад на 190 мест, г.Тверь, Московский  район, ул. Склизкова»</t>
  </si>
  <si>
    <t>P</t>
  </si>
  <si>
    <t>S</t>
  </si>
  <si>
    <t>Мероприятие 4.02 «Детский сад в г.Тверь, Московский район, микрорайон «Южный», ул. Левитана»</t>
  </si>
  <si>
    <t>Подпрограмма 2 «Развитие общего образования»</t>
  </si>
  <si>
    <r>
      <t>Задача 1</t>
    </r>
    <r>
      <rPr>
        <sz val="14"/>
        <color rgb="FF000000"/>
        <rFont val="Times New Roman"/>
      </rPr>
      <t xml:space="preserve">  «Обеспечение жизнедеятельности общеобразовательных учреждений»</t>
    </r>
  </si>
  <si>
    <t>Показатель 1 «Количество муниципальных общеобразовательных учреждений»</t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</si>
  <si>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учреждениях, в рамках муниципального задания»</t>
  </si>
  <si>
    <t>Показатель  1  «Количество муниципальных бюджетных общеобразовательных учреждений»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</si>
  <si>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учреждениях, в рамках муниципального задания»</t>
  </si>
  <si>
    <t>Показатель  1 «Количество муниципальных бюджетных общеобразовательных учреждений»</t>
  </si>
  <si>
    <t>Мероприятие 1.03 «Повышение оплаты труда работникам  муниципальных учреждений в связи с увеличением минимального размера оплаты труда»</t>
  </si>
  <si>
    <t>Показатель 1 «Количество учреждений, в которых произведено повышение оплаты труда»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</si>
  <si>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</si>
  <si>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</si>
  <si>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</si>
  <si>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r>
      <t>Задача 2 «</t>
    </r>
    <r>
      <rPr>
        <sz val="14"/>
        <color rgb="FF000000"/>
        <rFont val="Times New Roman"/>
      </rPr>
      <t>Реконструкция, созда</t>
    </r>
    <r>
      <rPr>
        <sz val="14"/>
        <color rgb="FF000000"/>
        <rFont val="Times New Roman"/>
      </rPr>
      <t xml:space="preserve">ние новых мест </t>
    </r>
    <r>
      <rPr>
        <sz val="14"/>
        <color rgb="FF000000"/>
        <rFont val="Times New Roman"/>
      </rPr>
      <t>в общеобразовательных</t>
    </r>
    <r>
      <rPr>
        <sz val="14"/>
        <color rgb="FF000000"/>
        <rFont val="Times New Roman"/>
      </rPr>
      <t xml:space="preserve"> </t>
    </r>
    <r>
      <rPr>
        <sz val="14"/>
        <color rgb="FF000000"/>
        <rFont val="Times New Roman"/>
      </rPr>
      <t>учреждениях</t>
    </r>
    <r>
      <rPr>
        <sz val="14"/>
        <color rgb="FF000000"/>
        <rFont val="Times New Roman"/>
      </rPr>
      <t>, в т.ч. в рамках реализации н</t>
    </r>
    <r>
      <rPr>
        <sz val="14"/>
        <color rgb="FF000000"/>
        <rFont val="Times New Roman"/>
      </rPr>
      <t>ационального проекта «</t>
    </r>
    <r>
      <rPr>
        <sz val="14"/>
        <color rgb="FF000000"/>
        <rFont val="Times New Roman"/>
      </rPr>
      <t>Образование» (</t>
    </r>
    <r>
      <rPr>
        <sz val="14"/>
        <color rgb="FF000000"/>
        <rFont val="Times New Roman"/>
      </rPr>
      <t>ФП «Современная школа»)</t>
    </r>
    <r>
      <rPr>
        <sz val="14"/>
        <color rgb="FF000000"/>
        <rFont val="Times New Roman"/>
      </rPr>
      <t>»</t>
    </r>
  </si>
  <si>
    <t>Показатель 1 «Доля общеобразовательных учреждений, занимающихся в две смены»</t>
  </si>
  <si>
    <t>Мероприятие 2.01 «Строительство школы на 1500 мест по адресу: г. Тверь»</t>
  </si>
  <si>
    <t>Показатель 1 «Количество вновь введенных мест в общеобразовательных учреждениях»</t>
  </si>
  <si>
    <t>E</t>
  </si>
  <si>
    <r>
      <t>Мероприятие 2.02  «</t>
    </r>
    <r>
      <rPr>
        <sz val="14"/>
        <color rgb="FF000000"/>
        <rFont val="Times New Roman"/>
      </rPr>
      <t>Проведение капитального ремонта и приобретение оборудования в целях</t>
    </r>
    <r>
      <rPr>
        <sz val="14"/>
        <color rgb="FF000000"/>
        <rFont val="Times New Roman"/>
      </rPr>
      <t xml:space="preserve"> обеспечения односменного режима обучения в общеобразовательных </t>
    </r>
    <r>
      <rPr>
        <sz val="14"/>
        <color rgb="FF000000"/>
        <rFont val="Times New Roman"/>
      </rPr>
      <t>учреждениях</t>
    </r>
    <r>
      <rPr>
        <sz val="14"/>
        <color rgb="FF000000"/>
        <rFont val="Times New Roman"/>
      </rPr>
      <t xml:space="preserve"> (в р</t>
    </r>
    <r>
      <rPr>
        <sz val="14"/>
        <color rgb="FF000000"/>
        <rFont val="Times New Roman"/>
      </rPr>
      <t xml:space="preserve">амках реализации национального проекта «Образование» </t>
    </r>
    <r>
      <rPr>
        <sz val="11"/>
        <color rgb="FF000000"/>
        <rFont val="Calibri"/>
      </rPr>
      <t xml:space="preserve">
</t>
    </r>
    <r>
      <rPr>
        <sz val="14"/>
        <color rgb="FF000000"/>
        <rFont val="Times New Roman"/>
      </rPr>
      <t>(ФП «Современная школа»))</t>
    </r>
    <r>
      <rPr>
        <sz val="11"/>
        <color rgb="FF000000"/>
        <rFont val="Calibri"/>
      </rPr>
      <t>»</t>
    </r>
  </si>
  <si>
    <r>
      <t>Показатель 1 «</t>
    </r>
    <r>
      <rPr>
        <sz val="14"/>
        <color rgb="FF000000"/>
        <rFont val="Times New Roman"/>
      </rPr>
      <t>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color rgb="FF000000"/>
        <rFont val="Calibri"/>
      </rPr>
      <t>»</t>
    </r>
  </si>
  <si>
    <t>Мероприятие 2.03 «Средняя общеобразовательная школа на 1224 места в микрорайоне «Радужный»</t>
  </si>
  <si>
    <t>Уточнено в Деп. ЖКХ (34-77-53)</t>
  </si>
  <si>
    <r>
      <t>Задача 3</t>
    </r>
    <r>
      <rPr>
        <sz val="14"/>
        <color rgb="FF000000"/>
        <rFont val="Times New Roman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</si>
  <si>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</si>
  <si>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</si>
  <si>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</si>
  <si>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</si>
  <si>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</si>
  <si>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Показатель 1  «Количество созданных пунктов проведения единого государственного экзамена»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</si>
  <si>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</si>
  <si>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</si>
  <si>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</si>
  <si>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3 «Количество школьников, получивших гранты»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</si>
  <si>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</si>
  <si>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r>
      <t>Задача 4</t>
    </r>
    <r>
      <rPr>
        <sz val="14"/>
        <color rgb="FF000000"/>
        <rFont val="Times New Roman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</si>
  <si>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</si>
  <si>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</si>
  <si>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</si>
  <si>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</si>
  <si>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</si>
  <si>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t>Мероприятие 4.03 «Организация и проведение конкурса «Лучшая столовая»</t>
  </si>
  <si>
    <t>Показатель 1 «Количество общеобразовательных учреждений, участвующих в конкурсе»</t>
  </si>
  <si>
    <t>Мероприятие 4.04 «Ремонтные работы и замена технологического оборудования в школьных пищеблоках»</t>
  </si>
  <si>
    <t>Показатель 1 «Количество общеобразовательных учреждений, в которых проведены ремонтные работы и замена оборудования в пищеблоках»</t>
  </si>
  <si>
    <r>
      <t>Задача 5</t>
    </r>
    <r>
      <rPr>
        <sz val="14"/>
        <color rgb="FF000000"/>
        <rFont val="Times New Roman"/>
      </rPr>
      <t xml:space="preserve">  «Укрепление материально-технической базы общеобразовательных учреждений»</t>
    </r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</si>
  <si>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</si>
  <si>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</si>
  <si>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5.02 «Приобретение технологического оборудования, мебели, замена фильтрующего материала в водоочистительных системах, замена бактерицидных ламп в водоочистительных системах»</t>
  </si>
  <si>
    <t>Показатель 1 «Количество образовательных учреждений, в которых приобретено технологическое оборудование, мебель, заменен фильтрующий материал в водоочистительных системах, заменены  бактерицидные лампы в водоочистительных системах»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</si>
  <si>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</si>
  <si>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</si>
  <si>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</si>
  <si>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</si>
  <si>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Мероприятие 5.05 «Ремонт, устройство спортивного оборудования и плоскостных сооружений на территориях образовательных  учреждений»</t>
  </si>
  <si>
    <t>Показатель 1 «Количество средних общеобразовательных школ города Твери, принявших участие в ремонте, устройстве спортивного оборудования и плоскостных сооружений»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</si>
  <si>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</si>
  <si>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</si>
  <si>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</si>
  <si>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</si>
  <si>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</si>
  <si>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</si>
  <si>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</si>
  <si>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</si>
  <si>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</si>
  <si>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t>Мероприятие 1.04 «Повышение оплаты труда работникам  муниципальных учреждений в связи с увеличением минимального размера оплаты труда»</t>
  </si>
  <si>
    <r>
      <t>Задача 2</t>
    </r>
    <r>
      <rPr>
        <sz val="14"/>
        <color rgb="FF000000"/>
        <rFont val="Times New Roman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</si>
  <si>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Показатель 1 «Количество 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</si>
  <si>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</si>
  <si>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</si>
  <si>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</si>
  <si>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</si>
  <si>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</si>
  <si>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</si>
  <si>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</si>
  <si>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</si>
  <si>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</si>
  <si>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</si>
  <si>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</si>
  <si>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</si>
  <si>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</si>
  <si>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</si>
  <si>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</si>
  <si>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</si>
  <si>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</si>
  <si>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</si>
  <si>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</si>
  <si>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</si>
  <si>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</si>
  <si>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t>Мероприятие 1.06 «Повышение оплаты труда работникам муниципальных образовательных учреждений дополнительного образования детских оздоровительно-образовательных лагерей в связи с увеличением минимального размера оплаты труда»</t>
  </si>
  <si>
    <t>Мероприятие 1.07 «Субсидия юридическим лицам реализующим услуги по обеспечению отдыха и оздоровления детей в каникулярное время»</t>
  </si>
  <si>
    <t>Показатель 1 «Количество ведомственных лагерей и иных муниципальных образований, получивших субсидию»</t>
  </si>
  <si>
    <r>
      <t>Задача 2</t>
    </r>
    <r>
      <rPr>
        <sz val="14"/>
        <color rgb="FF000000"/>
        <rFont val="Times New Roman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</si>
  <si>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</si>
  <si>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дачи «Отмичи» </t>
  </si>
  <si>
    <t>Показатель 1 «Количество учреждений, в которых проведены ремонтные работы»</t>
  </si>
  <si>
    <t>Мероприятие 2.02 «Замена фильтрующего материала в водоочистительных системах, замена бактерицидных ламп в водоочистительных системах»</t>
  </si>
  <si>
    <t>Показатель 1 «Количество загородных лагерей, заменивших фильтры, бактерицидные лампы в водоочистительных системах»</t>
  </si>
  <si>
    <t>Мероприятие 2.03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</si>
  <si>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</si>
  <si>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</si>
  <si>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</si>
  <si>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</si>
  <si>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</si>
  <si>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</si>
  <si>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t>Мероприятие 1.02 «Повышение оплаты труда работникам МКУ «ЦРО  г. Твери» в связи с увеличением минимального размера оплаты труда»</t>
  </si>
  <si>
    <r>
      <t>Задача 2</t>
    </r>
    <r>
      <rPr>
        <sz val="14"/>
        <color rgb="FF000000"/>
        <rFont val="Times New Roman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</si>
  <si>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</si>
  <si>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</si>
  <si>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</si>
  <si>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</si>
  <si>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</si>
  <si>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</si>
  <si>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</si>
  <si>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</si>
  <si>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</si>
  <si>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>Мероприятие 3.03 «Повышение оплаты труда работникам  МКУ «СЕЗ УО г. Твери» в связи с увеличением минимального размера оплаты труда»</t>
  </si>
  <si>
    <t xml:space="preserve"> ».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</si>
  <si>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</t>
  </si>
  <si>
    <t>Начальник управления образования Администрации города Твери                                                                                                                                                                                                                                                                            Н.В.  Жуковская</t>
  </si>
  <si>
    <t>Приложение 6 
 к постановлению Администрации города Твери  
от «26» августа   2020  № 973
«Приложение  1 к муниципальной программе города Твери
«Развитие образования города Твери» на 2021 - 2026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</si>
</sst>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_р_._-;\-* #,##0_р_._-;_-* \-??_р_._-;_-@_-"/>
    <numFmt numFmtId="167" formatCode="_-* #,##0.00_р_._-;\-* #,##0.00_р_._-;_-* \-??_р_._-;_-@_-"/>
  </numFmts>
  <fonts count="10" x14ac:knownFonts="1">
    <font>
      <sz val="11"/>
      <color rgb="FF000000"/>
      <name val="Calibri"/>
    </font>
    <font>
      <sz val="11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28"/>
      <color rgb="FFFF0000"/>
      <name val="Times New Roman"/>
    </font>
    <font>
      <b/>
      <sz val="20"/>
      <color rgb="FF000000"/>
      <name val="Times New Roman"/>
    </font>
    <font>
      <b/>
      <sz val="18"/>
      <color rgb="FF000000"/>
      <name val="Times New Roman"/>
    </font>
    <font>
      <sz val="12"/>
      <color theme="0"/>
      <name val="Times New Roman"/>
    </font>
    <font>
      <sz val="2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5"/>
      </patternFill>
    </fill>
    <fill>
      <patternFill patternType="solid">
        <fgColor theme="0"/>
      </patternFill>
    </fill>
    <fill>
      <patternFill patternType="solid">
        <fgColor theme="4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vertical="top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0" borderId="4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165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1" fillId="2" borderId="0" xfId="0" applyNumberFormat="1" applyFont="1" applyFill="1"/>
    <xf numFmtId="0" fontId="3" fillId="2" borderId="4" xfId="0" applyNumberFormat="1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2" fillId="2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2" fillId="3" borderId="4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3" fillId="4" borderId="4" xfId="0" applyNumberFormat="1" applyFont="1" applyFill="1" applyBorder="1" applyAlignment="1">
      <alignment vertical="top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NumberFormat="1" applyFont="1"/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/>
    <xf numFmtId="0" fontId="1" fillId="4" borderId="0" xfId="0" applyNumberFormat="1" applyFont="1" applyFill="1"/>
    <xf numFmtId="0" fontId="3" fillId="4" borderId="4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/>
    <xf numFmtId="0" fontId="8" fillId="0" borderId="4" xfId="0" applyNumberFormat="1" applyFont="1" applyBorder="1" applyAlignment="1">
      <alignment horizontal="center" vertical="top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9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4" fontId="2" fillId="0" borderId="1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6" fontId="2" fillId="3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top" wrapText="1"/>
    </xf>
    <xf numFmtId="164" fontId="1" fillId="4" borderId="0" xfId="0" applyNumberFormat="1" applyFont="1" applyFill="1"/>
    <xf numFmtId="164" fontId="1" fillId="2" borderId="0" xfId="0" applyNumberFormat="1" applyFont="1" applyFill="1"/>
    <xf numFmtId="0" fontId="4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top"/>
    </xf>
    <xf numFmtId="167" fontId="1" fillId="0" borderId="0" xfId="0" applyNumberFormat="1" applyFont="1"/>
    <xf numFmtId="2" fontId="1" fillId="0" borderId="0" xfId="0" applyNumberFormat="1" applyFont="1"/>
    <xf numFmtId="0" fontId="2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0" borderId="12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top" wrapText="1"/>
    </xf>
    <xf numFmtId="0" fontId="2" fillId="0" borderId="13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4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2"/>
  <sheetViews>
    <sheetView tabSelected="1" view="pageBreakPreview" zoomScale="60" zoomScaleNormal="80" workbookViewId="0">
      <selection activeCell="B1" sqref="B1:AB1"/>
    </sheetView>
  </sheetViews>
  <sheetFormatPr defaultColWidth="8.85546875" defaultRowHeight="18.75" x14ac:dyDescent="0.3"/>
  <cols>
    <col min="1" max="1" width="4" style="1" customWidth="1"/>
    <col min="2" max="18" width="4.42578125" style="1" customWidth="1"/>
    <col min="19" max="19" width="92.85546875" style="2" customWidth="1"/>
    <col min="20" max="20" width="12.85546875" style="1" customWidth="1"/>
    <col min="21" max="21" width="20.140625" style="1" customWidth="1"/>
    <col min="22" max="22" width="19" style="1" customWidth="1"/>
    <col min="23" max="23" width="15.42578125" style="1" customWidth="1"/>
    <col min="24" max="24" width="15.5703125" style="1" customWidth="1"/>
    <col min="25" max="25" width="16.42578125" style="1" customWidth="1"/>
    <col min="26" max="26" width="16.140625" style="1" customWidth="1"/>
    <col min="27" max="27" width="16.7109375" style="1" customWidth="1"/>
    <col min="28" max="28" width="9.42578125" style="1" customWidth="1"/>
    <col min="29" max="29" width="33.140625" style="1" customWidth="1"/>
    <col min="30" max="30" width="18" style="1" customWidth="1"/>
    <col min="31" max="31" width="8.85546875" style="1" customWidth="1"/>
    <col min="32" max="16384" width="8.85546875" style="1"/>
  </cols>
  <sheetData>
    <row r="1" spans="1:30" ht="138" customHeight="1" x14ac:dyDescent="0.3">
      <c r="B1" s="56" t="s">
        <v>190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30" ht="39.75" customHeight="1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30" ht="24" customHeight="1" x14ac:dyDescent="0.3"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30" ht="15" customHeight="1" x14ac:dyDescent="0.25"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1"/>
    </row>
    <row r="5" spans="1:30" ht="38.25" customHeight="1" x14ac:dyDescent="0.25">
      <c r="B5" s="62" t="s">
        <v>2</v>
      </c>
      <c r="C5" s="63"/>
      <c r="D5" s="64"/>
      <c r="E5" s="62" t="s">
        <v>3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9"/>
      <c r="S5" s="70" t="s">
        <v>4</v>
      </c>
      <c r="T5" s="62" t="s">
        <v>5</v>
      </c>
      <c r="U5" s="62" t="s">
        <v>6</v>
      </c>
      <c r="V5" s="68"/>
      <c r="W5" s="68"/>
      <c r="X5" s="68"/>
      <c r="Y5" s="68"/>
      <c r="Z5" s="69"/>
      <c r="AA5" s="62" t="s">
        <v>7</v>
      </c>
      <c r="AB5" s="69"/>
    </row>
    <row r="6" spans="1:30" ht="63" customHeight="1" x14ac:dyDescent="0.25">
      <c r="B6" s="65"/>
      <c r="C6" s="66"/>
      <c r="D6" s="67"/>
      <c r="E6" s="62" t="s">
        <v>8</v>
      </c>
      <c r="F6" s="69"/>
      <c r="G6" s="62" t="s">
        <v>9</v>
      </c>
      <c r="H6" s="69"/>
      <c r="I6" s="62" t="s">
        <v>10</v>
      </c>
      <c r="J6" s="68"/>
      <c r="K6" s="68"/>
      <c r="L6" s="68"/>
      <c r="M6" s="68"/>
      <c r="N6" s="68"/>
      <c r="O6" s="68"/>
      <c r="P6" s="68"/>
      <c r="Q6" s="68"/>
      <c r="R6" s="69"/>
      <c r="S6" s="71"/>
      <c r="T6" s="72"/>
      <c r="U6" s="3">
        <v>2021</v>
      </c>
      <c r="V6" s="3">
        <v>2022</v>
      </c>
      <c r="W6" s="3">
        <v>2023</v>
      </c>
      <c r="X6" s="3">
        <v>2024</v>
      </c>
      <c r="Y6" s="3">
        <v>2025</v>
      </c>
      <c r="Z6" s="3">
        <v>2026</v>
      </c>
      <c r="AA6" s="3" t="s">
        <v>11</v>
      </c>
      <c r="AB6" s="4" t="s">
        <v>12</v>
      </c>
    </row>
    <row r="7" spans="1:30" ht="15.75" x14ac:dyDescent="0.25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</row>
    <row r="8" spans="1:30" ht="36.75" customHeight="1" x14ac:dyDescent="0.25">
      <c r="B8" s="5">
        <v>0</v>
      </c>
      <c r="C8" s="5">
        <v>1</v>
      </c>
      <c r="D8" s="5">
        <v>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6" t="s">
        <v>13</v>
      </c>
      <c r="T8" s="3" t="s">
        <v>14</v>
      </c>
      <c r="U8" s="7">
        <f t="shared" ref="U8:Z8" si="0">U16+U68+U126+U146+U180</f>
        <v>4190376.3</v>
      </c>
      <c r="V8" s="7">
        <f t="shared" si="0"/>
        <v>3933474.1999999997</v>
      </c>
      <c r="W8" s="7">
        <f t="shared" si="0"/>
        <v>3941116.4</v>
      </c>
      <c r="X8" s="7">
        <f t="shared" si="0"/>
        <v>3941116.4</v>
      </c>
      <c r="Y8" s="7">
        <f t="shared" si="0"/>
        <v>3941116.4</v>
      </c>
      <c r="Z8" s="7">
        <f t="shared" si="0"/>
        <v>3941116.4</v>
      </c>
      <c r="AA8" s="7">
        <f>U8+V8+W8+X8+Y8+Z8</f>
        <v>23888316.099999998</v>
      </c>
      <c r="AB8" s="8">
        <v>2026</v>
      </c>
      <c r="AC8" s="9"/>
      <c r="AD8" s="9"/>
    </row>
    <row r="9" spans="1:30" ht="75.75" customHeight="1" x14ac:dyDescent="0.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0" t="s">
        <v>15</v>
      </c>
      <c r="T9" s="11"/>
      <c r="U9" s="11"/>
      <c r="V9" s="11"/>
      <c r="W9" s="11"/>
      <c r="X9" s="11"/>
      <c r="Y9" s="11" t="s">
        <v>16</v>
      </c>
      <c r="Z9" s="11"/>
      <c r="AA9" s="11"/>
      <c r="AB9" s="11"/>
      <c r="AC9" s="12"/>
    </row>
    <row r="10" spans="1:30" ht="77.25" customHeight="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0" t="s">
        <v>17</v>
      </c>
      <c r="T10" s="11" t="s">
        <v>18</v>
      </c>
      <c r="U10" s="13">
        <v>77.7</v>
      </c>
      <c r="V10" s="13">
        <v>77.7</v>
      </c>
      <c r="W10" s="13">
        <v>77.7</v>
      </c>
      <c r="X10" s="13">
        <v>77.8</v>
      </c>
      <c r="Y10" s="13">
        <v>77.8</v>
      </c>
      <c r="Z10" s="13">
        <v>77.900000000000006</v>
      </c>
      <c r="AA10" s="13">
        <v>77.900000000000006</v>
      </c>
      <c r="AB10" s="11">
        <v>2026</v>
      </c>
    </row>
    <row r="11" spans="1:30" ht="37.5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0" t="s">
        <v>19</v>
      </c>
      <c r="T11" s="11" t="s">
        <v>18</v>
      </c>
      <c r="U11" s="13">
        <v>100</v>
      </c>
      <c r="V11" s="13">
        <v>100</v>
      </c>
      <c r="W11" s="13">
        <v>100</v>
      </c>
      <c r="X11" s="13">
        <v>100</v>
      </c>
      <c r="Y11" s="13">
        <v>100</v>
      </c>
      <c r="Z11" s="13">
        <v>100</v>
      </c>
      <c r="AA11" s="13">
        <v>100</v>
      </c>
      <c r="AB11" s="11">
        <v>2026</v>
      </c>
    </row>
    <row r="12" spans="1:30" ht="57.75" customHeight="1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0" t="s">
        <v>20</v>
      </c>
      <c r="T12" s="11" t="s">
        <v>18</v>
      </c>
      <c r="U12" s="13">
        <v>93</v>
      </c>
      <c r="V12" s="13">
        <v>93.5</v>
      </c>
      <c r="W12" s="13">
        <v>94</v>
      </c>
      <c r="X12" s="13">
        <v>94.5</v>
      </c>
      <c r="Y12" s="13">
        <v>95</v>
      </c>
      <c r="Z12" s="13">
        <v>95</v>
      </c>
      <c r="AA12" s="13">
        <v>95</v>
      </c>
      <c r="AB12" s="11">
        <v>2026</v>
      </c>
    </row>
    <row r="13" spans="1:30" ht="58.5" customHeight="1" x14ac:dyDescent="0.3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0" t="s">
        <v>21</v>
      </c>
      <c r="T13" s="11" t="s">
        <v>18</v>
      </c>
      <c r="U13" s="13">
        <v>20.7</v>
      </c>
      <c r="V13" s="13">
        <v>20</v>
      </c>
      <c r="W13" s="13">
        <v>19</v>
      </c>
      <c r="X13" s="13">
        <v>18</v>
      </c>
      <c r="Y13" s="13">
        <v>17</v>
      </c>
      <c r="Z13" s="13">
        <v>15</v>
      </c>
      <c r="AA13" s="13">
        <v>15</v>
      </c>
      <c r="AB13" s="11">
        <v>2026</v>
      </c>
      <c r="AC13" s="14"/>
    </row>
    <row r="14" spans="1:30" ht="93.75" customHeight="1" x14ac:dyDescent="0.3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0" t="s">
        <v>22</v>
      </c>
      <c r="T14" s="11" t="s">
        <v>18</v>
      </c>
      <c r="U14" s="13">
        <v>97.2</v>
      </c>
      <c r="V14" s="13">
        <v>97.4</v>
      </c>
      <c r="W14" s="13">
        <v>97.5</v>
      </c>
      <c r="X14" s="13">
        <v>97.6</v>
      </c>
      <c r="Y14" s="13">
        <v>97.9</v>
      </c>
      <c r="Z14" s="13">
        <v>98</v>
      </c>
      <c r="AA14" s="13">
        <v>98</v>
      </c>
      <c r="AB14" s="11">
        <v>2026</v>
      </c>
      <c r="AC14" s="14"/>
    </row>
    <row r="15" spans="1:30" ht="76.5" customHeight="1" x14ac:dyDescent="0.3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0" t="s">
        <v>23</v>
      </c>
      <c r="T15" s="11" t="s">
        <v>18</v>
      </c>
      <c r="U15" s="13">
        <v>76.599999999999994</v>
      </c>
      <c r="V15" s="13">
        <v>77</v>
      </c>
      <c r="W15" s="13">
        <v>79</v>
      </c>
      <c r="X15" s="13">
        <v>81</v>
      </c>
      <c r="Y15" s="13">
        <v>83</v>
      </c>
      <c r="Z15" s="13">
        <v>85</v>
      </c>
      <c r="AA15" s="13">
        <v>85</v>
      </c>
      <c r="AB15" s="11">
        <v>2026</v>
      </c>
      <c r="AC15" s="14"/>
    </row>
    <row r="16" spans="1:30" s="15" customFormat="1" ht="23.25" customHeight="1" x14ac:dyDescent="0.3">
      <c r="A16" s="1"/>
      <c r="B16" s="5">
        <v>0</v>
      </c>
      <c r="C16" s="5">
        <v>1</v>
      </c>
      <c r="D16" s="5">
        <v>1</v>
      </c>
      <c r="E16" s="5">
        <v>0</v>
      </c>
      <c r="F16" s="5">
        <v>7</v>
      </c>
      <c r="G16" s="5">
        <v>0</v>
      </c>
      <c r="H16" s="5">
        <v>0</v>
      </c>
      <c r="I16" s="5">
        <v>0</v>
      </c>
      <c r="J16" s="5">
        <v>1</v>
      </c>
      <c r="K16" s="5">
        <v>1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16" t="s">
        <v>24</v>
      </c>
      <c r="T16" s="17" t="s">
        <v>14</v>
      </c>
      <c r="U16" s="7">
        <f t="shared" ref="U16:Z16" si="1">U17+U38+U49+U58</f>
        <v>1903411.9000000001</v>
      </c>
      <c r="V16" s="7">
        <f t="shared" si="1"/>
        <v>1663083.1</v>
      </c>
      <c r="W16" s="7">
        <f t="shared" si="1"/>
        <v>1660725.3</v>
      </c>
      <c r="X16" s="7">
        <f t="shared" si="1"/>
        <v>1660725.3</v>
      </c>
      <c r="Y16" s="7">
        <f t="shared" si="1"/>
        <v>1660725.3</v>
      </c>
      <c r="Z16" s="7">
        <f t="shared" si="1"/>
        <v>1660725.3</v>
      </c>
      <c r="AA16" s="7">
        <f>U16+V16+W16+X16+Y16+Z16</f>
        <v>10209396.200000001</v>
      </c>
      <c r="AB16" s="8">
        <v>2026</v>
      </c>
      <c r="AC16" s="18"/>
    </row>
    <row r="17" spans="1:29" s="15" customFormat="1" ht="56.25" x14ac:dyDescent="0.3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6" t="s">
        <v>25</v>
      </c>
      <c r="T17" s="19" t="s">
        <v>14</v>
      </c>
      <c r="U17" s="7">
        <f t="shared" ref="U17:Z17" si="2">U19+U21+U24+U25+U26+U27+U35+U20</f>
        <v>1522013.2</v>
      </c>
      <c r="V17" s="7">
        <f t="shared" si="2"/>
        <v>1522013.2</v>
      </c>
      <c r="W17" s="7">
        <f t="shared" si="2"/>
        <v>1522013.2</v>
      </c>
      <c r="X17" s="7">
        <f t="shared" si="2"/>
        <v>1522013.2</v>
      </c>
      <c r="Y17" s="7">
        <f t="shared" si="2"/>
        <v>1522013.2</v>
      </c>
      <c r="Z17" s="7">
        <f t="shared" si="2"/>
        <v>1522013.2</v>
      </c>
      <c r="AA17" s="7">
        <f>U17+V17+W17+X17+Y17+Z17</f>
        <v>9132079.1999999993</v>
      </c>
      <c r="AB17" s="8">
        <v>2026</v>
      </c>
      <c r="AC17" s="18"/>
    </row>
    <row r="18" spans="1:29" ht="40.5" customHeight="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0" t="s">
        <v>26</v>
      </c>
      <c r="T18" s="11" t="s">
        <v>27</v>
      </c>
      <c r="U18" s="20">
        <v>22655</v>
      </c>
      <c r="V18" s="20">
        <v>22655</v>
      </c>
      <c r="W18" s="20">
        <v>23431</v>
      </c>
      <c r="X18" s="20">
        <v>23431</v>
      </c>
      <c r="Y18" s="20">
        <v>23431</v>
      </c>
      <c r="Z18" s="20">
        <v>23431</v>
      </c>
      <c r="AA18" s="20">
        <v>23431</v>
      </c>
      <c r="AB18" s="11">
        <v>2026</v>
      </c>
      <c r="AC18" s="14"/>
    </row>
    <row r="19" spans="1:29" ht="39.75" customHeight="1" x14ac:dyDescent="0.3">
      <c r="B19" s="5">
        <v>0</v>
      </c>
      <c r="C19" s="5">
        <v>1</v>
      </c>
      <c r="D19" s="5">
        <v>1</v>
      </c>
      <c r="E19" s="5">
        <v>0</v>
      </c>
      <c r="F19" s="5">
        <v>7</v>
      </c>
      <c r="G19" s="5">
        <v>0</v>
      </c>
      <c r="H19" s="5">
        <v>1</v>
      </c>
      <c r="I19" s="5">
        <v>0</v>
      </c>
      <c r="J19" s="5">
        <v>1</v>
      </c>
      <c r="K19" s="5">
        <v>1</v>
      </c>
      <c r="L19" s="5">
        <v>0</v>
      </c>
      <c r="M19" s="5">
        <v>1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73" t="s">
        <v>28</v>
      </c>
      <c r="T19" s="76" t="s">
        <v>29</v>
      </c>
      <c r="U19" s="21">
        <v>467902.1</v>
      </c>
      <c r="V19" s="21">
        <v>467902.1</v>
      </c>
      <c r="W19" s="21">
        <v>467902.1</v>
      </c>
      <c r="X19" s="21">
        <v>467902.1</v>
      </c>
      <c r="Y19" s="21">
        <v>467902.1</v>
      </c>
      <c r="Z19" s="21">
        <v>467902.1</v>
      </c>
      <c r="AA19" s="21">
        <f>U19+V19+W19+X19+Y19+Z19</f>
        <v>2807412.6</v>
      </c>
      <c r="AB19" s="11">
        <v>2026</v>
      </c>
      <c r="AC19" s="14"/>
    </row>
    <row r="20" spans="1:29" ht="39.75" customHeight="1" x14ac:dyDescent="0.3">
      <c r="B20" s="5">
        <v>0</v>
      </c>
      <c r="C20" s="5">
        <v>1</v>
      </c>
      <c r="D20" s="5">
        <v>1</v>
      </c>
      <c r="E20" s="5">
        <v>0</v>
      </c>
      <c r="F20" s="5">
        <v>7</v>
      </c>
      <c r="G20" s="5">
        <v>0</v>
      </c>
      <c r="H20" s="5">
        <v>2</v>
      </c>
      <c r="I20" s="5">
        <v>0</v>
      </c>
      <c r="J20" s="5">
        <v>1</v>
      </c>
      <c r="K20" s="5">
        <v>1</v>
      </c>
      <c r="L20" s="5">
        <v>0</v>
      </c>
      <c r="M20" s="5">
        <v>1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74"/>
      <c r="T20" s="77"/>
      <c r="U20" s="21">
        <v>54376.4</v>
      </c>
      <c r="V20" s="21">
        <v>54376.4</v>
      </c>
      <c r="W20" s="21">
        <v>54376.4</v>
      </c>
      <c r="X20" s="21">
        <v>54376.4</v>
      </c>
      <c r="Y20" s="21">
        <v>54376.4</v>
      </c>
      <c r="Z20" s="21">
        <v>54376.4</v>
      </c>
      <c r="AA20" s="21">
        <f>U20+V20+W20+X20+Y20+Z20</f>
        <v>326258.40000000002</v>
      </c>
      <c r="AB20" s="11">
        <v>2026</v>
      </c>
      <c r="AC20" s="14"/>
    </row>
    <row r="21" spans="1:29" ht="33" customHeight="1" x14ac:dyDescent="0.3">
      <c r="B21" s="5">
        <v>0</v>
      </c>
      <c r="C21" s="5">
        <v>1</v>
      </c>
      <c r="D21" s="5">
        <v>1</v>
      </c>
      <c r="E21" s="5">
        <v>1</v>
      </c>
      <c r="F21" s="5">
        <v>0</v>
      </c>
      <c r="G21" s="5">
        <v>0</v>
      </c>
      <c r="H21" s="5">
        <v>4</v>
      </c>
      <c r="I21" s="5">
        <v>0</v>
      </c>
      <c r="J21" s="5">
        <v>1</v>
      </c>
      <c r="K21" s="5">
        <v>1</v>
      </c>
      <c r="L21" s="5">
        <v>0</v>
      </c>
      <c r="M21" s="5">
        <v>1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75"/>
      <c r="T21" s="78"/>
      <c r="U21" s="21">
        <v>74</v>
      </c>
      <c r="V21" s="21">
        <v>74</v>
      </c>
      <c r="W21" s="21">
        <v>74</v>
      </c>
      <c r="X21" s="21">
        <v>74</v>
      </c>
      <c r="Y21" s="21">
        <v>74</v>
      </c>
      <c r="Z21" s="21">
        <v>74</v>
      </c>
      <c r="AA21" s="21">
        <f>U21+V21+W21+X21+Y21+Z21</f>
        <v>444</v>
      </c>
      <c r="AB21" s="11">
        <v>2026</v>
      </c>
      <c r="AC21" s="14"/>
    </row>
    <row r="22" spans="1:29" ht="75" x14ac:dyDescent="0.3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0" t="s">
        <v>30</v>
      </c>
      <c r="T22" s="11" t="s">
        <v>31</v>
      </c>
      <c r="U22" s="11">
        <v>83</v>
      </c>
      <c r="V22" s="11">
        <v>85</v>
      </c>
      <c r="W22" s="11">
        <v>85</v>
      </c>
      <c r="X22" s="11">
        <v>85</v>
      </c>
      <c r="Y22" s="11">
        <v>85</v>
      </c>
      <c r="Z22" s="11">
        <v>85</v>
      </c>
      <c r="AA22" s="11">
        <v>85</v>
      </c>
      <c r="AB22" s="11">
        <v>2026</v>
      </c>
      <c r="AC22" s="14"/>
    </row>
    <row r="23" spans="1:29" ht="78.75" customHeigh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0" t="s">
        <v>32</v>
      </c>
      <c r="T23" s="11" t="s">
        <v>33</v>
      </c>
      <c r="U23" s="11">
        <v>17</v>
      </c>
      <c r="V23" s="11">
        <v>17</v>
      </c>
      <c r="W23" s="11">
        <v>17</v>
      </c>
      <c r="X23" s="11">
        <v>17</v>
      </c>
      <c r="Y23" s="11">
        <v>17</v>
      </c>
      <c r="Z23" s="11">
        <v>17</v>
      </c>
      <c r="AA23" s="11">
        <v>17</v>
      </c>
      <c r="AB23" s="11">
        <v>2026</v>
      </c>
      <c r="AC23" s="14"/>
    </row>
    <row r="24" spans="1:29" ht="21" customHeight="1" x14ac:dyDescent="0.35">
      <c r="B24" s="5">
        <v>0</v>
      </c>
      <c r="C24" s="5">
        <v>1</v>
      </c>
      <c r="D24" s="5">
        <v>1</v>
      </c>
      <c r="E24" s="5">
        <v>0</v>
      </c>
      <c r="F24" s="5">
        <v>7</v>
      </c>
      <c r="G24" s="5">
        <v>0</v>
      </c>
      <c r="H24" s="5">
        <v>1</v>
      </c>
      <c r="I24" s="5">
        <v>0</v>
      </c>
      <c r="J24" s="5">
        <v>1</v>
      </c>
      <c r="K24" s="5">
        <v>1</v>
      </c>
      <c r="L24" s="5">
        <v>1</v>
      </c>
      <c r="M24" s="5">
        <v>0</v>
      </c>
      <c r="N24" s="5">
        <v>1</v>
      </c>
      <c r="O24" s="5">
        <v>0</v>
      </c>
      <c r="P24" s="5">
        <v>7</v>
      </c>
      <c r="Q24" s="5">
        <v>4</v>
      </c>
      <c r="R24" s="5">
        <v>0</v>
      </c>
      <c r="S24" s="70" t="s">
        <v>34</v>
      </c>
      <c r="T24" s="76" t="s">
        <v>29</v>
      </c>
      <c r="U24" s="21">
        <v>893367.1</v>
      </c>
      <c r="V24" s="21">
        <v>893367.1</v>
      </c>
      <c r="W24" s="21">
        <v>893367.1</v>
      </c>
      <c r="X24" s="21">
        <v>893367.1</v>
      </c>
      <c r="Y24" s="21">
        <v>893367.1</v>
      </c>
      <c r="Z24" s="21">
        <v>893367.1</v>
      </c>
      <c r="AA24" s="21">
        <f>U24+V24+W24+X24+Y24+Z24</f>
        <v>5360202.5999999996</v>
      </c>
      <c r="AB24" s="11">
        <v>2026</v>
      </c>
      <c r="AC24" s="22"/>
    </row>
    <row r="25" spans="1:29" ht="24.75" customHeight="1" x14ac:dyDescent="0.35">
      <c r="B25" s="5">
        <v>0</v>
      </c>
      <c r="C25" s="5">
        <v>1</v>
      </c>
      <c r="D25" s="5">
        <v>1</v>
      </c>
      <c r="E25" s="5">
        <v>0</v>
      </c>
      <c r="F25" s="5">
        <v>7</v>
      </c>
      <c r="G25" s="5">
        <v>0</v>
      </c>
      <c r="H25" s="5">
        <v>2</v>
      </c>
      <c r="I25" s="5">
        <v>0</v>
      </c>
      <c r="J25" s="5">
        <v>1</v>
      </c>
      <c r="K25" s="5">
        <v>1</v>
      </c>
      <c r="L25" s="5">
        <v>0</v>
      </c>
      <c r="M25" s="5">
        <v>1</v>
      </c>
      <c r="N25" s="5">
        <v>1</v>
      </c>
      <c r="O25" s="5">
        <v>0</v>
      </c>
      <c r="P25" s="5">
        <v>7</v>
      </c>
      <c r="Q25" s="5">
        <v>5</v>
      </c>
      <c r="R25" s="5">
        <v>0</v>
      </c>
      <c r="S25" s="79"/>
      <c r="T25" s="77"/>
      <c r="U25" s="21">
        <v>106153.60000000001</v>
      </c>
      <c r="V25" s="21">
        <v>106153.60000000001</v>
      </c>
      <c r="W25" s="21">
        <v>106153.60000000001</v>
      </c>
      <c r="X25" s="21">
        <v>106153.60000000001</v>
      </c>
      <c r="Y25" s="21">
        <v>106153.60000000001</v>
      </c>
      <c r="Z25" s="21">
        <v>106153.60000000001</v>
      </c>
      <c r="AA25" s="21">
        <f>U25+V25+W25+X25+Y25+Z25</f>
        <v>636921.59999999998</v>
      </c>
      <c r="AB25" s="11">
        <v>2026</v>
      </c>
      <c r="AC25" s="22"/>
    </row>
    <row r="26" spans="1:29" ht="25.5" customHeight="1" x14ac:dyDescent="0.35">
      <c r="B26" s="5">
        <v>0</v>
      </c>
      <c r="C26" s="5">
        <v>1</v>
      </c>
      <c r="D26" s="5">
        <v>1</v>
      </c>
      <c r="E26" s="5">
        <v>1</v>
      </c>
      <c r="F26" s="5">
        <v>0</v>
      </c>
      <c r="G26" s="5">
        <v>0</v>
      </c>
      <c r="H26" s="5">
        <v>4</v>
      </c>
      <c r="I26" s="5">
        <v>0</v>
      </c>
      <c r="J26" s="5">
        <v>1</v>
      </c>
      <c r="K26" s="5">
        <v>1</v>
      </c>
      <c r="L26" s="5">
        <v>1</v>
      </c>
      <c r="M26" s="5">
        <v>0</v>
      </c>
      <c r="N26" s="5">
        <v>1</v>
      </c>
      <c r="O26" s="5">
        <v>0</v>
      </c>
      <c r="P26" s="5">
        <v>7</v>
      </c>
      <c r="Q26" s="5">
        <v>4</v>
      </c>
      <c r="R26" s="5">
        <v>0</v>
      </c>
      <c r="S26" s="79"/>
      <c r="T26" s="77"/>
      <c r="U26" s="21">
        <v>105</v>
      </c>
      <c r="V26" s="21">
        <v>105</v>
      </c>
      <c r="W26" s="21">
        <v>105</v>
      </c>
      <c r="X26" s="21">
        <v>105</v>
      </c>
      <c r="Y26" s="21">
        <v>105</v>
      </c>
      <c r="Z26" s="21">
        <v>105</v>
      </c>
      <c r="AA26" s="21">
        <f>U26+V26+W26+X26+Y26+Z26</f>
        <v>630</v>
      </c>
      <c r="AB26" s="11">
        <v>2026</v>
      </c>
      <c r="AC26" s="22"/>
    </row>
    <row r="27" spans="1:29" ht="19.5" customHeight="1" x14ac:dyDescent="0.35">
      <c r="B27" s="5">
        <v>0</v>
      </c>
      <c r="C27" s="5">
        <v>1</v>
      </c>
      <c r="D27" s="5">
        <v>1</v>
      </c>
      <c r="E27" s="5">
        <v>1</v>
      </c>
      <c r="F27" s="5">
        <v>0</v>
      </c>
      <c r="G27" s="5">
        <v>0</v>
      </c>
      <c r="H27" s="5">
        <v>4</v>
      </c>
      <c r="I27" s="5">
        <v>0</v>
      </c>
      <c r="J27" s="5">
        <v>1</v>
      </c>
      <c r="K27" s="5">
        <v>1</v>
      </c>
      <c r="L27" s="5">
        <v>0</v>
      </c>
      <c r="M27" s="5">
        <v>1</v>
      </c>
      <c r="N27" s="5">
        <v>1</v>
      </c>
      <c r="O27" s="5">
        <v>0</v>
      </c>
      <c r="P27" s="5">
        <v>7</v>
      </c>
      <c r="Q27" s="5">
        <v>5</v>
      </c>
      <c r="R27" s="5">
        <v>0</v>
      </c>
      <c r="S27" s="71"/>
      <c r="T27" s="78"/>
      <c r="U27" s="21">
        <v>12</v>
      </c>
      <c r="V27" s="21">
        <v>12</v>
      </c>
      <c r="W27" s="21">
        <v>12</v>
      </c>
      <c r="X27" s="21">
        <v>12</v>
      </c>
      <c r="Y27" s="21">
        <v>12</v>
      </c>
      <c r="Z27" s="21">
        <v>12</v>
      </c>
      <c r="AA27" s="21">
        <f>U27+V27+W27+X27+Y27+Z27</f>
        <v>72</v>
      </c>
      <c r="AB27" s="11">
        <v>2026</v>
      </c>
      <c r="AC27" s="22"/>
    </row>
    <row r="28" spans="1:29" ht="37.5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0" t="s">
        <v>35</v>
      </c>
      <c r="T28" s="11" t="s">
        <v>33</v>
      </c>
      <c r="U28" s="11">
        <v>83</v>
      </c>
      <c r="V28" s="11">
        <v>85</v>
      </c>
      <c r="W28" s="11">
        <v>85</v>
      </c>
      <c r="X28" s="11">
        <v>85</v>
      </c>
      <c r="Y28" s="11">
        <v>85</v>
      </c>
      <c r="Z28" s="11">
        <v>85</v>
      </c>
      <c r="AA28" s="11">
        <v>85</v>
      </c>
      <c r="AB28" s="11">
        <v>2026</v>
      </c>
      <c r="AC28" s="14"/>
    </row>
    <row r="29" spans="1:29" ht="29.25" customHeight="1" x14ac:dyDescent="0.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0" t="s">
        <v>36</v>
      </c>
      <c r="T29" s="11" t="s">
        <v>33</v>
      </c>
      <c r="U29" s="11">
        <v>17</v>
      </c>
      <c r="V29" s="11">
        <v>17</v>
      </c>
      <c r="W29" s="11">
        <v>17</v>
      </c>
      <c r="X29" s="11">
        <v>17</v>
      </c>
      <c r="Y29" s="11">
        <v>17</v>
      </c>
      <c r="Z29" s="11">
        <v>17</v>
      </c>
      <c r="AA29" s="11">
        <v>17</v>
      </c>
      <c r="AB29" s="11">
        <v>2026</v>
      </c>
      <c r="AC29" s="14"/>
    </row>
    <row r="30" spans="1:29" ht="75" customHeight="1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0" t="s">
        <v>37</v>
      </c>
      <c r="T30" s="11" t="s">
        <v>38</v>
      </c>
      <c r="U30" s="11">
        <v>1</v>
      </c>
      <c r="V30" s="11">
        <v>1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2026</v>
      </c>
      <c r="AC30" s="14"/>
    </row>
    <row r="31" spans="1:29" ht="56.25" x14ac:dyDescent="0.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0" t="s">
        <v>39</v>
      </c>
      <c r="T31" s="11" t="s">
        <v>33</v>
      </c>
      <c r="U31" s="11">
        <v>83</v>
      </c>
      <c r="V31" s="11">
        <v>85</v>
      </c>
      <c r="W31" s="11">
        <v>85</v>
      </c>
      <c r="X31" s="11">
        <v>85</v>
      </c>
      <c r="Y31" s="11">
        <v>85</v>
      </c>
      <c r="Z31" s="11">
        <v>85</v>
      </c>
      <c r="AA31" s="11">
        <v>85</v>
      </c>
      <c r="AB31" s="11">
        <v>2026</v>
      </c>
      <c r="AC31" s="14"/>
    </row>
    <row r="32" spans="1:29" ht="40.5" customHeight="1" x14ac:dyDescent="0.3">
      <c r="B32" s="5">
        <v>0</v>
      </c>
      <c r="C32" s="5">
        <v>1</v>
      </c>
      <c r="D32" s="5">
        <v>1</v>
      </c>
      <c r="E32" s="5">
        <v>0</v>
      </c>
      <c r="F32" s="5">
        <v>7</v>
      </c>
      <c r="G32" s="5">
        <v>0</v>
      </c>
      <c r="H32" s="5">
        <v>1</v>
      </c>
      <c r="I32" s="5">
        <v>0</v>
      </c>
      <c r="J32" s="5">
        <v>1</v>
      </c>
      <c r="K32" s="5">
        <v>1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23" t="s">
        <v>40</v>
      </c>
      <c r="T32" s="24" t="s">
        <v>29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11">
        <v>2026</v>
      </c>
      <c r="AC32" s="14"/>
    </row>
    <row r="33" spans="1:29" ht="37.5" x14ac:dyDescent="0.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23" t="s">
        <v>41</v>
      </c>
      <c r="T33" s="24" t="s">
        <v>33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2026</v>
      </c>
      <c r="AC33" s="14"/>
    </row>
    <row r="34" spans="1:29" ht="39.75" customHeight="1" x14ac:dyDescent="0.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23" t="s">
        <v>42</v>
      </c>
      <c r="T34" s="24" t="s">
        <v>33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2026</v>
      </c>
      <c r="AC34" s="14"/>
    </row>
    <row r="35" spans="1:29" ht="56.25" customHeight="1" x14ac:dyDescent="0.3">
      <c r="B35" s="5">
        <v>0</v>
      </c>
      <c r="C35" s="5">
        <v>1</v>
      </c>
      <c r="D35" s="5">
        <v>1</v>
      </c>
      <c r="E35" s="5">
        <v>0</v>
      </c>
      <c r="F35" s="5">
        <v>7</v>
      </c>
      <c r="G35" s="5">
        <v>0</v>
      </c>
      <c r="H35" s="5">
        <v>9</v>
      </c>
      <c r="I35" s="5">
        <v>0</v>
      </c>
      <c r="J35" s="5">
        <v>1</v>
      </c>
      <c r="K35" s="5">
        <v>1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10" t="s">
        <v>43</v>
      </c>
      <c r="T35" s="11" t="s">
        <v>14</v>
      </c>
      <c r="U35" s="21">
        <v>23</v>
      </c>
      <c r="V35" s="21">
        <v>23</v>
      </c>
      <c r="W35" s="21">
        <v>23</v>
      </c>
      <c r="X35" s="21">
        <v>23</v>
      </c>
      <c r="Y35" s="21">
        <v>23</v>
      </c>
      <c r="Z35" s="21">
        <v>23</v>
      </c>
      <c r="AA35" s="21">
        <f>U35+V35+W35+X35+Y35+Z35</f>
        <v>138</v>
      </c>
      <c r="AB35" s="11">
        <v>2026</v>
      </c>
      <c r="AC35" s="25"/>
    </row>
    <row r="36" spans="1:29" ht="75.75" customHeight="1" x14ac:dyDescent="0.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0" t="s">
        <v>44</v>
      </c>
      <c r="T36" s="11" t="s">
        <v>33</v>
      </c>
      <c r="U36" s="11">
        <v>83</v>
      </c>
      <c r="V36" s="11">
        <v>85</v>
      </c>
      <c r="W36" s="11">
        <v>85</v>
      </c>
      <c r="X36" s="11">
        <v>85</v>
      </c>
      <c r="Y36" s="11">
        <v>85</v>
      </c>
      <c r="Z36" s="11">
        <v>85</v>
      </c>
      <c r="AA36" s="11">
        <v>85</v>
      </c>
      <c r="AB36" s="11">
        <v>2026</v>
      </c>
      <c r="AC36" s="14"/>
    </row>
    <row r="37" spans="1:29" ht="76.5" customHeight="1" x14ac:dyDescent="0.3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0" t="s">
        <v>45</v>
      </c>
      <c r="T37" s="11" t="s">
        <v>33</v>
      </c>
      <c r="U37" s="11">
        <v>17</v>
      </c>
      <c r="V37" s="11">
        <v>17</v>
      </c>
      <c r="W37" s="11">
        <v>17</v>
      </c>
      <c r="X37" s="11">
        <v>17</v>
      </c>
      <c r="Y37" s="11">
        <v>17</v>
      </c>
      <c r="Z37" s="11">
        <v>17</v>
      </c>
      <c r="AA37" s="11">
        <v>17</v>
      </c>
      <c r="AB37" s="11">
        <v>2026</v>
      </c>
      <c r="AC37" s="14"/>
    </row>
    <row r="38" spans="1:29" s="15" customFormat="1" ht="56.25" x14ac:dyDescent="0.3">
      <c r="A38" s="1"/>
      <c r="B38" s="5">
        <v>0</v>
      </c>
      <c r="C38" s="5">
        <v>1</v>
      </c>
      <c r="D38" s="5">
        <v>1</v>
      </c>
      <c r="E38" s="5">
        <v>0</v>
      </c>
      <c r="F38" s="5">
        <v>7</v>
      </c>
      <c r="G38" s="5">
        <v>0</v>
      </c>
      <c r="H38" s="5">
        <v>1</v>
      </c>
      <c r="I38" s="5">
        <v>0</v>
      </c>
      <c r="J38" s="5">
        <v>1</v>
      </c>
      <c r="K38" s="5">
        <v>1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26" t="s">
        <v>46</v>
      </c>
      <c r="T38" s="27" t="s">
        <v>14</v>
      </c>
      <c r="U38" s="7">
        <f t="shared" ref="U38:Z38" si="3">U40+U43+U45+U47+U41</f>
        <v>21204</v>
      </c>
      <c r="V38" s="7">
        <f t="shared" si="3"/>
        <v>16777.8</v>
      </c>
      <c r="W38" s="7">
        <f t="shared" si="3"/>
        <v>14420</v>
      </c>
      <c r="X38" s="7">
        <f t="shared" si="3"/>
        <v>14420</v>
      </c>
      <c r="Y38" s="7">
        <f t="shared" si="3"/>
        <v>14420</v>
      </c>
      <c r="Z38" s="7">
        <f t="shared" si="3"/>
        <v>14420</v>
      </c>
      <c r="AA38" s="7">
        <f>U38+V38+W38+X38+Y38+Z38</f>
        <v>95661.8</v>
      </c>
      <c r="AB38" s="8">
        <v>2026</v>
      </c>
      <c r="AC38" s="18"/>
    </row>
    <row r="39" spans="1:29" ht="37.5" x14ac:dyDescent="0.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0" t="s">
        <v>47</v>
      </c>
      <c r="T39" s="11" t="s">
        <v>33</v>
      </c>
      <c r="U39" s="11">
        <v>4</v>
      </c>
      <c r="V39" s="11">
        <v>3</v>
      </c>
      <c r="W39" s="11">
        <v>3</v>
      </c>
      <c r="X39" s="11">
        <v>3</v>
      </c>
      <c r="Y39" s="11">
        <v>3</v>
      </c>
      <c r="Z39" s="11">
        <v>3</v>
      </c>
      <c r="AA39" s="11">
        <v>19</v>
      </c>
      <c r="AB39" s="11">
        <v>2026</v>
      </c>
      <c r="AC39" s="14"/>
    </row>
    <row r="40" spans="1:29" ht="43.5" customHeight="1" x14ac:dyDescent="0.3">
      <c r="B40" s="5">
        <v>0</v>
      </c>
      <c r="C40" s="5">
        <v>1</v>
      </c>
      <c r="D40" s="5">
        <v>1</v>
      </c>
      <c r="E40" s="5">
        <v>0</v>
      </c>
      <c r="F40" s="5">
        <v>7</v>
      </c>
      <c r="G40" s="5">
        <v>0</v>
      </c>
      <c r="H40" s="5">
        <v>1</v>
      </c>
      <c r="I40" s="5">
        <v>0</v>
      </c>
      <c r="J40" s="5">
        <v>1</v>
      </c>
      <c r="K40" s="5">
        <v>1</v>
      </c>
      <c r="L40" s="5">
        <v>0</v>
      </c>
      <c r="M40" s="5">
        <v>5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80" t="s">
        <v>48</v>
      </c>
      <c r="T40" s="76" t="s">
        <v>14</v>
      </c>
      <c r="U40" s="21">
        <v>5296.6</v>
      </c>
      <c r="V40" s="21">
        <v>5296.6</v>
      </c>
      <c r="W40" s="21">
        <v>5296.6</v>
      </c>
      <c r="X40" s="21">
        <v>5296.6</v>
      </c>
      <c r="Y40" s="21">
        <v>5296.6</v>
      </c>
      <c r="Z40" s="21">
        <v>5296.6</v>
      </c>
      <c r="AA40" s="21">
        <f>U40+V40+W40+X40+Y40+Z40</f>
        <v>31779.599999999999</v>
      </c>
      <c r="AB40" s="11">
        <v>2026</v>
      </c>
      <c r="AC40" s="14"/>
    </row>
    <row r="41" spans="1:29" ht="42" customHeight="1" x14ac:dyDescent="0.3">
      <c r="B41" s="5">
        <v>0</v>
      </c>
      <c r="C41" s="5">
        <v>1</v>
      </c>
      <c r="D41" s="5">
        <v>1</v>
      </c>
      <c r="E41" s="5">
        <v>0</v>
      </c>
      <c r="F41" s="5">
        <v>7</v>
      </c>
      <c r="G41" s="5">
        <v>0</v>
      </c>
      <c r="H41" s="5">
        <v>1</v>
      </c>
      <c r="I41" s="5">
        <v>0</v>
      </c>
      <c r="J41" s="5">
        <v>1</v>
      </c>
      <c r="K41" s="5">
        <v>1</v>
      </c>
      <c r="L41" s="5">
        <v>0</v>
      </c>
      <c r="M41" s="5">
        <v>5</v>
      </c>
      <c r="N41" s="5">
        <v>1</v>
      </c>
      <c r="O41" s="5">
        <v>1</v>
      </c>
      <c r="P41" s="5">
        <v>0</v>
      </c>
      <c r="Q41" s="5">
        <v>4</v>
      </c>
      <c r="R41" s="5">
        <v>0</v>
      </c>
      <c r="S41" s="81"/>
      <c r="T41" s="78"/>
      <c r="U41" s="21">
        <v>5475.5</v>
      </c>
      <c r="V41" s="21">
        <v>2357.8000000000002</v>
      </c>
      <c r="W41" s="21">
        <v>0</v>
      </c>
      <c r="X41" s="21">
        <v>0</v>
      </c>
      <c r="Y41" s="21">
        <v>0</v>
      </c>
      <c r="Z41" s="21">
        <v>0</v>
      </c>
      <c r="AA41" s="21">
        <f>U41+V41+W41+X41+Y41+Z41</f>
        <v>7833.3</v>
      </c>
      <c r="AB41" s="11">
        <v>2026</v>
      </c>
      <c r="AC41" s="14"/>
    </row>
    <row r="42" spans="1:29" ht="76.5" customHeight="1" x14ac:dyDescent="0.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0" t="s">
        <v>49</v>
      </c>
      <c r="T42" s="11" t="s">
        <v>33</v>
      </c>
      <c r="U42" s="11">
        <v>4</v>
      </c>
      <c r="V42" s="11">
        <v>3</v>
      </c>
      <c r="W42" s="11">
        <v>3</v>
      </c>
      <c r="X42" s="11">
        <v>3</v>
      </c>
      <c r="Y42" s="11">
        <v>3</v>
      </c>
      <c r="Z42" s="11">
        <v>3</v>
      </c>
      <c r="AA42" s="11">
        <v>19</v>
      </c>
      <c r="AB42" s="11">
        <v>2026</v>
      </c>
      <c r="AC42" s="14"/>
    </row>
    <row r="43" spans="1:29" ht="37.5" customHeight="1" x14ac:dyDescent="0.3">
      <c r="B43" s="5">
        <v>0</v>
      </c>
      <c r="C43" s="5">
        <v>1</v>
      </c>
      <c r="D43" s="5">
        <v>1</v>
      </c>
      <c r="E43" s="5">
        <v>0</v>
      </c>
      <c r="F43" s="5">
        <v>7</v>
      </c>
      <c r="G43" s="5">
        <v>0</v>
      </c>
      <c r="H43" s="5">
        <v>1</v>
      </c>
      <c r="I43" s="5">
        <v>0</v>
      </c>
      <c r="J43" s="5">
        <v>1</v>
      </c>
      <c r="K43" s="5">
        <v>1</v>
      </c>
      <c r="L43" s="5">
        <v>0</v>
      </c>
      <c r="M43" s="5">
        <v>5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23" t="s">
        <v>50</v>
      </c>
      <c r="T43" s="24" t="s">
        <v>14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f>U43+V43+W43+X43+Y43+Z43</f>
        <v>0</v>
      </c>
      <c r="AB43" s="11">
        <v>2026</v>
      </c>
      <c r="AC43" s="14"/>
    </row>
    <row r="44" spans="1:29" ht="37.5" x14ac:dyDescent="0.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23" t="s">
        <v>51</v>
      </c>
      <c r="T44" s="24" t="s">
        <v>33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2026</v>
      </c>
      <c r="AC44" s="14"/>
    </row>
    <row r="45" spans="1:29" ht="58.5" customHeight="1" x14ac:dyDescent="0.3">
      <c r="B45" s="5">
        <v>0</v>
      </c>
      <c r="C45" s="5">
        <v>1</v>
      </c>
      <c r="D45" s="5">
        <v>1</v>
      </c>
      <c r="E45" s="5">
        <v>0</v>
      </c>
      <c r="F45" s="5">
        <v>7</v>
      </c>
      <c r="G45" s="5">
        <v>0</v>
      </c>
      <c r="H45" s="5">
        <v>1</v>
      </c>
      <c r="I45" s="5">
        <v>0</v>
      </c>
      <c r="J45" s="5">
        <v>1</v>
      </c>
      <c r="K45" s="5">
        <v>1</v>
      </c>
      <c r="L45" s="5">
        <v>0</v>
      </c>
      <c r="M45" s="5">
        <v>5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0" t="s">
        <v>52</v>
      </c>
      <c r="T45" s="11" t="s">
        <v>14</v>
      </c>
      <c r="U45" s="21">
        <v>941.2</v>
      </c>
      <c r="V45" s="21">
        <v>941.2</v>
      </c>
      <c r="W45" s="21">
        <v>941.2</v>
      </c>
      <c r="X45" s="21">
        <v>941.2</v>
      </c>
      <c r="Y45" s="21">
        <v>941.2</v>
      </c>
      <c r="Z45" s="21">
        <v>941.2</v>
      </c>
      <c r="AA45" s="21">
        <f>U45+V45+W45+X45+Y45+Z45</f>
        <v>5647.2</v>
      </c>
      <c r="AB45" s="11">
        <v>2026</v>
      </c>
      <c r="AC45" s="14"/>
    </row>
    <row r="46" spans="1:29" ht="57" customHeight="1" x14ac:dyDescent="0.3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0" t="s">
        <v>53</v>
      </c>
      <c r="T46" s="11" t="s">
        <v>33</v>
      </c>
      <c r="U46" s="11">
        <v>2</v>
      </c>
      <c r="V46" s="11">
        <v>2</v>
      </c>
      <c r="W46" s="11">
        <v>2</v>
      </c>
      <c r="X46" s="11">
        <v>2</v>
      </c>
      <c r="Y46" s="11">
        <v>2</v>
      </c>
      <c r="Z46" s="11">
        <v>2</v>
      </c>
      <c r="AA46" s="11">
        <v>12</v>
      </c>
      <c r="AB46" s="11">
        <v>2026</v>
      </c>
      <c r="AC46" s="14"/>
    </row>
    <row r="47" spans="1:29" ht="38.25" customHeight="1" x14ac:dyDescent="0.3">
      <c r="B47" s="5">
        <v>0</v>
      </c>
      <c r="C47" s="5">
        <v>1</v>
      </c>
      <c r="D47" s="5">
        <v>1</v>
      </c>
      <c r="E47" s="5">
        <v>0</v>
      </c>
      <c r="F47" s="5">
        <v>7</v>
      </c>
      <c r="G47" s="5">
        <v>0</v>
      </c>
      <c r="H47" s="5">
        <v>1</v>
      </c>
      <c r="I47" s="5">
        <v>0</v>
      </c>
      <c r="J47" s="5">
        <v>1</v>
      </c>
      <c r="K47" s="5">
        <v>1</v>
      </c>
      <c r="L47" s="5">
        <v>0</v>
      </c>
      <c r="M47" s="5">
        <v>5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0" t="s">
        <v>54</v>
      </c>
      <c r="T47" s="11" t="s">
        <v>55</v>
      </c>
      <c r="U47" s="21">
        <v>9490.7000000000007</v>
      </c>
      <c r="V47" s="21">
        <v>8182.2</v>
      </c>
      <c r="W47" s="21">
        <v>8182.2</v>
      </c>
      <c r="X47" s="21">
        <v>8182.2</v>
      </c>
      <c r="Y47" s="21">
        <v>8182.2</v>
      </c>
      <c r="Z47" s="21">
        <v>8182.2</v>
      </c>
      <c r="AA47" s="21">
        <f>U47+V47+W47+X47+Y47+Z47</f>
        <v>50401.7</v>
      </c>
      <c r="AB47" s="11">
        <v>2026</v>
      </c>
      <c r="AC47" s="14"/>
    </row>
    <row r="48" spans="1:29" ht="39" customHeight="1" x14ac:dyDescent="0.3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0" t="s">
        <v>56</v>
      </c>
      <c r="T48" s="11" t="s">
        <v>33</v>
      </c>
      <c r="U48" s="11">
        <v>53</v>
      </c>
      <c r="V48" s="11">
        <v>57</v>
      </c>
      <c r="W48" s="11">
        <v>57</v>
      </c>
      <c r="X48" s="11">
        <v>57</v>
      </c>
      <c r="Y48" s="11">
        <v>57</v>
      </c>
      <c r="Z48" s="11">
        <v>57</v>
      </c>
      <c r="AA48" s="11">
        <v>57</v>
      </c>
      <c r="AB48" s="11">
        <v>2026</v>
      </c>
      <c r="AC48" s="14"/>
    </row>
    <row r="49" spans="1:29" s="15" customFormat="1" ht="96.75" customHeight="1" x14ac:dyDescent="0.3">
      <c r="A49" s="1"/>
      <c r="B49" s="5">
        <v>0</v>
      </c>
      <c r="C49" s="5">
        <v>1</v>
      </c>
      <c r="D49" s="5">
        <v>1</v>
      </c>
      <c r="E49" s="5">
        <v>1</v>
      </c>
      <c r="F49" s="5">
        <v>0</v>
      </c>
      <c r="G49" s="5">
        <v>0</v>
      </c>
      <c r="H49" s="5">
        <v>4</v>
      </c>
      <c r="I49" s="5">
        <v>0</v>
      </c>
      <c r="J49" s="5">
        <v>1</v>
      </c>
      <c r="K49" s="5">
        <v>1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6" t="s">
        <v>57</v>
      </c>
      <c r="T49" s="19" t="s">
        <v>14</v>
      </c>
      <c r="U49" s="7">
        <f t="shared" ref="U49:Z49" si="4">U52+U53</f>
        <v>124292.09999999999</v>
      </c>
      <c r="V49" s="7">
        <f t="shared" si="4"/>
        <v>124292.09999999999</v>
      </c>
      <c r="W49" s="7">
        <f t="shared" si="4"/>
        <v>124292.09999999999</v>
      </c>
      <c r="X49" s="7">
        <f t="shared" si="4"/>
        <v>124292.09999999999</v>
      </c>
      <c r="Y49" s="7">
        <f t="shared" si="4"/>
        <v>124292.09999999999</v>
      </c>
      <c r="Z49" s="7">
        <f t="shared" si="4"/>
        <v>124292.09999999999</v>
      </c>
      <c r="AA49" s="7">
        <f>U49+V49+W49+X49+Y49+Z49</f>
        <v>745752.6</v>
      </c>
      <c r="AB49" s="8">
        <v>2026</v>
      </c>
      <c r="AC49" s="14"/>
    </row>
    <row r="50" spans="1:29" ht="75" x14ac:dyDescent="0.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0" t="s">
        <v>58</v>
      </c>
      <c r="T50" s="11" t="s">
        <v>33</v>
      </c>
      <c r="U50" s="11">
        <v>83</v>
      </c>
      <c r="V50" s="11">
        <v>85</v>
      </c>
      <c r="W50" s="11">
        <v>85</v>
      </c>
      <c r="X50" s="11">
        <v>85</v>
      </c>
      <c r="Y50" s="11">
        <v>85</v>
      </c>
      <c r="Z50" s="11">
        <v>85</v>
      </c>
      <c r="AA50" s="11">
        <v>85</v>
      </c>
      <c r="AB50" s="11" t="s">
        <v>59</v>
      </c>
      <c r="AC50" s="18"/>
    </row>
    <row r="51" spans="1:29" ht="75" x14ac:dyDescent="0.3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0" t="s">
        <v>60</v>
      </c>
      <c r="T51" s="11" t="s">
        <v>33</v>
      </c>
      <c r="U51" s="11">
        <v>17</v>
      </c>
      <c r="V51" s="11">
        <v>17</v>
      </c>
      <c r="W51" s="11">
        <v>17</v>
      </c>
      <c r="X51" s="11">
        <v>17</v>
      </c>
      <c r="Y51" s="11">
        <v>17</v>
      </c>
      <c r="Z51" s="11">
        <v>17</v>
      </c>
      <c r="AA51" s="11">
        <v>17</v>
      </c>
      <c r="AB51" s="11" t="s">
        <v>59</v>
      </c>
      <c r="AC51" s="14"/>
    </row>
    <row r="52" spans="1:29" ht="44.25" customHeight="1" x14ac:dyDescent="0.3">
      <c r="B52" s="5">
        <v>0</v>
      </c>
      <c r="C52" s="5">
        <v>1</v>
      </c>
      <c r="D52" s="5">
        <v>1</v>
      </c>
      <c r="E52" s="5">
        <v>1</v>
      </c>
      <c r="F52" s="5">
        <v>0</v>
      </c>
      <c r="G52" s="5">
        <v>0</v>
      </c>
      <c r="H52" s="5">
        <v>4</v>
      </c>
      <c r="I52" s="5">
        <v>0</v>
      </c>
      <c r="J52" s="5">
        <v>1</v>
      </c>
      <c r="K52" s="5">
        <v>1</v>
      </c>
      <c r="L52" s="5">
        <v>0</v>
      </c>
      <c r="M52" s="5">
        <v>9</v>
      </c>
      <c r="N52" s="5">
        <v>1</v>
      </c>
      <c r="O52" s="5">
        <v>0</v>
      </c>
      <c r="P52" s="5">
        <v>5</v>
      </c>
      <c r="Q52" s="5">
        <v>0</v>
      </c>
      <c r="R52" s="5">
        <v>0</v>
      </c>
      <c r="S52" s="73" t="s">
        <v>61</v>
      </c>
      <c r="T52" s="76" t="s">
        <v>14</v>
      </c>
      <c r="U52" s="21">
        <v>109525.9</v>
      </c>
      <c r="V52" s="21">
        <v>109525.9</v>
      </c>
      <c r="W52" s="21">
        <v>109525.9</v>
      </c>
      <c r="X52" s="21">
        <v>109525.9</v>
      </c>
      <c r="Y52" s="21">
        <v>109525.9</v>
      </c>
      <c r="Z52" s="21">
        <v>109525.9</v>
      </c>
      <c r="AA52" s="21">
        <f>U52+V52+W52+X52+Y52+Z52</f>
        <v>657155.4</v>
      </c>
      <c r="AB52" s="11" t="s">
        <v>59</v>
      </c>
      <c r="AC52" s="29"/>
    </row>
    <row r="53" spans="1:29" ht="54.75" customHeight="1" x14ac:dyDescent="0.3">
      <c r="B53" s="5">
        <v>0</v>
      </c>
      <c r="C53" s="5">
        <v>1</v>
      </c>
      <c r="D53" s="5">
        <v>1</v>
      </c>
      <c r="E53" s="5">
        <v>1</v>
      </c>
      <c r="F53" s="5">
        <v>0</v>
      </c>
      <c r="G53" s="5">
        <v>0</v>
      </c>
      <c r="H53" s="5">
        <v>4</v>
      </c>
      <c r="I53" s="5">
        <v>0</v>
      </c>
      <c r="J53" s="5">
        <v>1</v>
      </c>
      <c r="K53" s="5">
        <v>1</v>
      </c>
      <c r="L53" s="5">
        <v>0</v>
      </c>
      <c r="M53" s="5">
        <v>9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75"/>
      <c r="T53" s="78"/>
      <c r="U53" s="21">
        <v>14766.2</v>
      </c>
      <c r="V53" s="21">
        <v>14766.2</v>
      </c>
      <c r="W53" s="21">
        <v>14766.2</v>
      </c>
      <c r="X53" s="21">
        <v>14766.2</v>
      </c>
      <c r="Y53" s="21">
        <v>14766.2</v>
      </c>
      <c r="Z53" s="21">
        <v>14766.2</v>
      </c>
      <c r="AA53" s="21">
        <f>U53+V53+W53+X53+Y53+Z53</f>
        <v>88597.2</v>
      </c>
      <c r="AB53" s="11">
        <v>2026</v>
      </c>
      <c r="AC53" s="29"/>
    </row>
    <row r="54" spans="1:29" ht="75" x14ac:dyDescent="0.3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10" t="s">
        <v>58</v>
      </c>
      <c r="T54" s="11" t="s">
        <v>33</v>
      </c>
      <c r="U54" s="11">
        <v>83</v>
      </c>
      <c r="V54" s="11">
        <v>85</v>
      </c>
      <c r="W54" s="11">
        <v>85</v>
      </c>
      <c r="X54" s="11">
        <v>85</v>
      </c>
      <c r="Y54" s="11">
        <v>85</v>
      </c>
      <c r="Z54" s="11">
        <v>85</v>
      </c>
      <c r="AA54" s="11">
        <v>85</v>
      </c>
      <c r="AB54" s="11" t="s">
        <v>59</v>
      </c>
      <c r="AC54" s="30">
        <f>X52+X24+X25+X26+X27</f>
        <v>1109163.6000000001</v>
      </c>
    </row>
    <row r="55" spans="1:29" ht="75" x14ac:dyDescent="0.3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10" t="s">
        <v>60</v>
      </c>
      <c r="T55" s="11" t="s">
        <v>33</v>
      </c>
      <c r="U55" s="11">
        <v>17</v>
      </c>
      <c r="V55" s="11">
        <v>17</v>
      </c>
      <c r="W55" s="11">
        <v>17</v>
      </c>
      <c r="X55" s="11">
        <v>17</v>
      </c>
      <c r="Y55" s="11">
        <v>17</v>
      </c>
      <c r="Z55" s="11">
        <v>17</v>
      </c>
      <c r="AA55" s="11">
        <v>17</v>
      </c>
      <c r="AB55" s="11" t="s">
        <v>59</v>
      </c>
      <c r="AC55" s="14"/>
    </row>
    <row r="56" spans="1:29" ht="75" customHeight="1" x14ac:dyDescent="0.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10" t="s">
        <v>62</v>
      </c>
      <c r="T56" s="11" t="s">
        <v>38</v>
      </c>
      <c r="U56" s="11">
        <v>1</v>
      </c>
      <c r="V56" s="11">
        <v>1</v>
      </c>
      <c r="W56" s="11">
        <v>1</v>
      </c>
      <c r="X56" s="11">
        <v>1</v>
      </c>
      <c r="Y56" s="11">
        <v>1</v>
      </c>
      <c r="Z56" s="11">
        <v>1</v>
      </c>
      <c r="AA56" s="11">
        <v>1</v>
      </c>
      <c r="AB56" s="11">
        <v>2026</v>
      </c>
      <c r="AC56" s="14"/>
    </row>
    <row r="57" spans="1:29" ht="101.25" customHeight="1" x14ac:dyDescent="0.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10" t="s">
        <v>63</v>
      </c>
      <c r="T57" s="11" t="s">
        <v>33</v>
      </c>
      <c r="U57" s="20">
        <v>1020</v>
      </c>
      <c r="V57" s="20">
        <v>1020</v>
      </c>
      <c r="W57" s="20">
        <v>1020</v>
      </c>
      <c r="X57" s="20">
        <v>1020</v>
      </c>
      <c r="Y57" s="20">
        <v>1020</v>
      </c>
      <c r="Z57" s="20">
        <v>1020</v>
      </c>
      <c r="AA57" s="20">
        <f>U57+V57+W57+X57+Y57+Z57</f>
        <v>6120</v>
      </c>
      <c r="AB57" s="11">
        <v>2026</v>
      </c>
      <c r="AC57" s="14"/>
    </row>
    <row r="58" spans="1:29" s="15" customFormat="1" ht="37.5" x14ac:dyDescent="0.3">
      <c r="A58" s="1"/>
      <c r="B58" s="5">
        <v>0</v>
      </c>
      <c r="C58" s="5">
        <v>4</v>
      </c>
      <c r="D58" s="5">
        <v>3</v>
      </c>
      <c r="E58" s="5">
        <v>0</v>
      </c>
      <c r="F58" s="5">
        <v>7</v>
      </c>
      <c r="G58" s="5">
        <v>0</v>
      </c>
      <c r="H58" s="5">
        <v>1</v>
      </c>
      <c r="I58" s="5">
        <v>0</v>
      </c>
      <c r="J58" s="5">
        <v>1</v>
      </c>
      <c r="K58" s="5">
        <v>1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6" t="s">
        <v>64</v>
      </c>
      <c r="T58" s="19" t="s">
        <v>14</v>
      </c>
      <c r="U58" s="7">
        <f t="shared" ref="U58:AA58" si="5">U60+U61+U62+U64+U65+U66</f>
        <v>235902.6</v>
      </c>
      <c r="V58" s="7">
        <f t="shared" si="5"/>
        <v>0</v>
      </c>
      <c r="W58" s="7">
        <f t="shared" si="5"/>
        <v>0</v>
      </c>
      <c r="X58" s="7">
        <f t="shared" si="5"/>
        <v>0</v>
      </c>
      <c r="Y58" s="7">
        <f t="shared" si="5"/>
        <v>0</v>
      </c>
      <c r="Z58" s="7">
        <f t="shared" si="5"/>
        <v>0</v>
      </c>
      <c r="AA58" s="7">
        <f t="shared" si="5"/>
        <v>235902.6</v>
      </c>
      <c r="AB58" s="8">
        <v>2026</v>
      </c>
      <c r="AC58" s="18"/>
    </row>
    <row r="59" spans="1:29" ht="24" customHeight="1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0" t="s">
        <v>65</v>
      </c>
      <c r="T59" s="11" t="s">
        <v>66</v>
      </c>
      <c r="U59" s="20">
        <f>U63</f>
        <v>0</v>
      </c>
      <c r="V59" s="11">
        <v>380</v>
      </c>
      <c r="W59" s="11">
        <v>0</v>
      </c>
      <c r="X59" s="11">
        <v>0</v>
      </c>
      <c r="Y59" s="11">
        <v>0</v>
      </c>
      <c r="Z59" s="11">
        <v>0</v>
      </c>
      <c r="AA59" s="11">
        <f>U59+V59</f>
        <v>380</v>
      </c>
      <c r="AB59" s="11">
        <v>2022</v>
      </c>
      <c r="AC59" s="14"/>
    </row>
    <row r="60" spans="1:29" ht="27" customHeight="1" x14ac:dyDescent="0.3">
      <c r="B60" s="5">
        <v>0</v>
      </c>
      <c r="C60" s="5">
        <v>4</v>
      </c>
      <c r="D60" s="5">
        <v>3</v>
      </c>
      <c r="E60" s="5">
        <v>0</v>
      </c>
      <c r="F60" s="5">
        <v>7</v>
      </c>
      <c r="G60" s="5">
        <v>0</v>
      </c>
      <c r="H60" s="5">
        <v>1</v>
      </c>
      <c r="I60" s="5">
        <v>0</v>
      </c>
      <c r="J60" s="5">
        <v>1</v>
      </c>
      <c r="K60" s="5">
        <v>1</v>
      </c>
      <c r="L60" s="5" t="s">
        <v>67</v>
      </c>
      <c r="M60" s="5">
        <v>2</v>
      </c>
      <c r="N60" s="5">
        <v>1</v>
      </c>
      <c r="O60" s="5">
        <v>0</v>
      </c>
      <c r="P60" s="5">
        <v>1</v>
      </c>
      <c r="Q60" s="5">
        <v>5</v>
      </c>
      <c r="R60" s="5">
        <v>4</v>
      </c>
      <c r="S60" s="80" t="s">
        <v>68</v>
      </c>
      <c r="T60" s="76" t="s">
        <v>14</v>
      </c>
      <c r="U60" s="21">
        <v>38448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f>U60+V60+W60+X60+Y60+Z60</f>
        <v>38448</v>
      </c>
      <c r="AB60" s="11">
        <v>2021</v>
      </c>
      <c r="AC60" s="29"/>
    </row>
    <row r="61" spans="1:29" ht="22.5" x14ac:dyDescent="0.3">
      <c r="B61" s="5">
        <v>0</v>
      </c>
      <c r="C61" s="5">
        <v>4</v>
      </c>
      <c r="D61" s="5">
        <v>3</v>
      </c>
      <c r="E61" s="5">
        <v>0</v>
      </c>
      <c r="F61" s="5">
        <v>7</v>
      </c>
      <c r="G61" s="5">
        <v>0</v>
      </c>
      <c r="H61" s="5">
        <v>1</v>
      </c>
      <c r="I61" s="5">
        <v>0</v>
      </c>
      <c r="J61" s="5">
        <v>1</v>
      </c>
      <c r="K61" s="5">
        <v>1</v>
      </c>
      <c r="L61" s="5" t="s">
        <v>67</v>
      </c>
      <c r="M61" s="5">
        <v>2</v>
      </c>
      <c r="N61" s="5">
        <v>5</v>
      </c>
      <c r="O61" s="5">
        <v>2</v>
      </c>
      <c r="P61" s="5">
        <v>3</v>
      </c>
      <c r="Q61" s="5">
        <v>2</v>
      </c>
      <c r="R61" s="5">
        <v>4</v>
      </c>
      <c r="S61" s="82"/>
      <c r="T61" s="77"/>
      <c r="U61" s="21">
        <v>69891.3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f>U61+V61+W61+X61+Y61+Z61</f>
        <v>69891.3</v>
      </c>
      <c r="AB61" s="11">
        <v>2021</v>
      </c>
      <c r="AC61" s="29"/>
    </row>
    <row r="62" spans="1:29" x14ac:dyDescent="0.3">
      <c r="B62" s="5">
        <v>0</v>
      </c>
      <c r="C62" s="5">
        <v>4</v>
      </c>
      <c r="D62" s="5">
        <v>3</v>
      </c>
      <c r="E62" s="5">
        <v>0</v>
      </c>
      <c r="F62" s="5">
        <v>7</v>
      </c>
      <c r="G62" s="5">
        <v>0</v>
      </c>
      <c r="H62" s="5">
        <v>1</v>
      </c>
      <c r="I62" s="5">
        <v>0</v>
      </c>
      <c r="J62" s="5">
        <v>1</v>
      </c>
      <c r="K62" s="5">
        <v>1</v>
      </c>
      <c r="L62" s="5" t="s">
        <v>69</v>
      </c>
      <c r="M62" s="5">
        <v>2</v>
      </c>
      <c r="N62" s="5" t="s">
        <v>70</v>
      </c>
      <c r="O62" s="5">
        <v>0</v>
      </c>
      <c r="P62" s="5">
        <v>1</v>
      </c>
      <c r="Q62" s="5">
        <v>5</v>
      </c>
      <c r="R62" s="5">
        <v>4</v>
      </c>
      <c r="S62" s="81"/>
      <c r="T62" s="78"/>
      <c r="U62" s="21">
        <v>9612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f>U62+V62+W62+X62+Y62+Z62</f>
        <v>9612</v>
      </c>
      <c r="AB62" s="11">
        <v>2021</v>
      </c>
      <c r="AC62" s="31"/>
    </row>
    <row r="63" spans="1:29" ht="27.75" customHeight="1" x14ac:dyDescent="0.3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28" t="s">
        <v>65</v>
      </c>
      <c r="T63" s="11" t="s">
        <v>66</v>
      </c>
      <c r="U63" s="20">
        <v>0</v>
      </c>
      <c r="V63" s="20">
        <v>190</v>
      </c>
      <c r="W63" s="20">
        <v>0</v>
      </c>
      <c r="X63" s="20">
        <v>0</v>
      </c>
      <c r="Y63" s="20">
        <v>0</v>
      </c>
      <c r="Z63" s="20">
        <v>0</v>
      </c>
      <c r="AA63" s="20">
        <v>190</v>
      </c>
      <c r="AB63" s="11">
        <v>2022</v>
      </c>
      <c r="AC63" s="14"/>
    </row>
    <row r="64" spans="1:29" ht="24.75" customHeight="1" x14ac:dyDescent="0.3">
      <c r="B64" s="5">
        <v>0</v>
      </c>
      <c r="C64" s="5">
        <v>4</v>
      </c>
      <c r="D64" s="5">
        <v>3</v>
      </c>
      <c r="E64" s="5">
        <v>0</v>
      </c>
      <c r="F64" s="5">
        <v>7</v>
      </c>
      <c r="G64" s="5">
        <v>0</v>
      </c>
      <c r="H64" s="5">
        <v>1</v>
      </c>
      <c r="I64" s="5">
        <v>0</v>
      </c>
      <c r="J64" s="5">
        <v>1</v>
      </c>
      <c r="K64" s="5">
        <v>1</v>
      </c>
      <c r="L64" s="5" t="s">
        <v>67</v>
      </c>
      <c r="M64" s="5">
        <v>2</v>
      </c>
      <c r="N64" s="5">
        <v>5</v>
      </c>
      <c r="O64" s="5">
        <v>2</v>
      </c>
      <c r="P64" s="5">
        <v>3</v>
      </c>
      <c r="Q64" s="5">
        <v>2</v>
      </c>
      <c r="R64" s="5">
        <v>5</v>
      </c>
      <c r="S64" s="80" t="s">
        <v>71</v>
      </c>
      <c r="T64" s="76" t="s">
        <v>14</v>
      </c>
      <c r="U64" s="21">
        <v>69891.3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f>U64+V64+W64+X64+Y64+Z64</f>
        <v>69891.3</v>
      </c>
      <c r="AB64" s="11">
        <v>2021</v>
      </c>
      <c r="AC64" s="29"/>
    </row>
    <row r="65" spans="1:29" ht="16.5" customHeight="1" x14ac:dyDescent="0.3">
      <c r="B65" s="5">
        <v>0</v>
      </c>
      <c r="C65" s="5">
        <v>4</v>
      </c>
      <c r="D65" s="5">
        <v>3</v>
      </c>
      <c r="E65" s="5">
        <v>0</v>
      </c>
      <c r="F65" s="5">
        <v>7</v>
      </c>
      <c r="G65" s="5">
        <v>0</v>
      </c>
      <c r="H65" s="5">
        <v>1</v>
      </c>
      <c r="I65" s="5">
        <v>0</v>
      </c>
      <c r="J65" s="5">
        <v>1</v>
      </c>
      <c r="K65" s="5">
        <v>1</v>
      </c>
      <c r="L65" s="5" t="s">
        <v>69</v>
      </c>
      <c r="M65" s="5">
        <v>2</v>
      </c>
      <c r="N65" s="5" t="s">
        <v>70</v>
      </c>
      <c r="O65" s="5">
        <v>0</v>
      </c>
      <c r="P65" s="5">
        <v>1</v>
      </c>
      <c r="Q65" s="5">
        <v>5</v>
      </c>
      <c r="R65" s="5">
        <v>5</v>
      </c>
      <c r="S65" s="82"/>
      <c r="T65" s="77"/>
      <c r="U65" s="21">
        <v>9612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f>U65+V65+W65+X65+Y65+Z65</f>
        <v>9612</v>
      </c>
      <c r="AB65" s="11">
        <v>2021</v>
      </c>
      <c r="AC65" s="29"/>
    </row>
    <row r="66" spans="1:29" ht="17.25" customHeight="1" x14ac:dyDescent="0.3">
      <c r="B66" s="5">
        <v>0</v>
      </c>
      <c r="C66" s="5">
        <v>4</v>
      </c>
      <c r="D66" s="5">
        <v>3</v>
      </c>
      <c r="E66" s="5">
        <v>0</v>
      </c>
      <c r="F66" s="5">
        <v>7</v>
      </c>
      <c r="G66" s="5">
        <v>0</v>
      </c>
      <c r="H66" s="5">
        <v>1</v>
      </c>
      <c r="I66" s="5">
        <v>0</v>
      </c>
      <c r="J66" s="5">
        <v>1</v>
      </c>
      <c r="K66" s="5">
        <v>1</v>
      </c>
      <c r="L66" s="5" t="s">
        <v>67</v>
      </c>
      <c r="M66" s="5">
        <v>2</v>
      </c>
      <c r="N66" s="5">
        <v>1</v>
      </c>
      <c r="O66" s="5">
        <v>0</v>
      </c>
      <c r="P66" s="5">
        <v>1</v>
      </c>
      <c r="Q66" s="5">
        <v>5</v>
      </c>
      <c r="R66" s="5">
        <v>5</v>
      </c>
      <c r="S66" s="81"/>
      <c r="T66" s="78"/>
      <c r="U66" s="21">
        <v>38448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f>U66+V66+W66+X66+Y66+Z66</f>
        <v>38448</v>
      </c>
      <c r="AB66" s="11">
        <v>2021</v>
      </c>
      <c r="AC66" s="29"/>
    </row>
    <row r="67" spans="1:29" ht="25.5" customHeight="1" x14ac:dyDescent="0.3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0" t="s">
        <v>65</v>
      </c>
      <c r="T67" s="11" t="s">
        <v>66</v>
      </c>
      <c r="U67" s="11">
        <v>0</v>
      </c>
      <c r="V67" s="11">
        <v>190</v>
      </c>
      <c r="W67" s="11">
        <v>0</v>
      </c>
      <c r="X67" s="11">
        <v>0</v>
      </c>
      <c r="Y67" s="11">
        <v>0</v>
      </c>
      <c r="Z67" s="11">
        <v>0</v>
      </c>
      <c r="AA67" s="11">
        <v>190</v>
      </c>
      <c r="AB67" s="11">
        <v>2022</v>
      </c>
      <c r="AC67" s="14"/>
    </row>
    <row r="68" spans="1:29" s="32" customFormat="1" ht="26.25" customHeight="1" x14ac:dyDescent="0.3">
      <c r="A68" s="1"/>
      <c r="B68" s="5">
        <v>0</v>
      </c>
      <c r="C68" s="5">
        <v>1</v>
      </c>
      <c r="D68" s="5">
        <v>1</v>
      </c>
      <c r="E68" s="5">
        <v>0</v>
      </c>
      <c r="F68" s="5">
        <v>7</v>
      </c>
      <c r="G68" s="5">
        <v>0</v>
      </c>
      <c r="H68" s="5">
        <v>0</v>
      </c>
      <c r="I68" s="5">
        <v>0</v>
      </c>
      <c r="J68" s="5">
        <v>1</v>
      </c>
      <c r="K68" s="5">
        <v>2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26" t="s">
        <v>72</v>
      </c>
      <c r="T68" s="33" t="s">
        <v>14</v>
      </c>
      <c r="U68" s="7">
        <f t="shared" ref="U68:Z68" si="6">U69+U81+U89+U101+U112</f>
        <v>2071286.3</v>
      </c>
      <c r="V68" s="7">
        <f t="shared" si="6"/>
        <v>2060512.1</v>
      </c>
      <c r="W68" s="7">
        <f t="shared" si="6"/>
        <v>2070512.1</v>
      </c>
      <c r="X68" s="7">
        <f t="shared" si="6"/>
        <v>2070512.1</v>
      </c>
      <c r="Y68" s="7">
        <f t="shared" si="6"/>
        <v>2070512.1</v>
      </c>
      <c r="Z68" s="7">
        <f t="shared" si="6"/>
        <v>2070512.1</v>
      </c>
      <c r="AA68" s="7">
        <f>U68+V68+W68+X68+Y68+Z68</f>
        <v>12413846.799999999</v>
      </c>
      <c r="AB68" s="8">
        <v>2026</v>
      </c>
      <c r="AC68" s="14"/>
    </row>
    <row r="69" spans="1:29" s="15" customFormat="1" ht="37.5" x14ac:dyDescent="0.3">
      <c r="A69" s="1"/>
      <c r="B69" s="5">
        <v>0</v>
      </c>
      <c r="C69" s="5">
        <v>1</v>
      </c>
      <c r="D69" s="5">
        <v>1</v>
      </c>
      <c r="E69" s="5">
        <v>0</v>
      </c>
      <c r="F69" s="5">
        <v>7</v>
      </c>
      <c r="G69" s="5">
        <v>0</v>
      </c>
      <c r="H69" s="5">
        <v>2</v>
      </c>
      <c r="I69" s="5">
        <v>0</v>
      </c>
      <c r="J69" s="5">
        <v>1</v>
      </c>
      <c r="K69" s="5">
        <v>2</v>
      </c>
      <c r="L69" s="5">
        <v>0</v>
      </c>
      <c r="M69" s="5">
        <v>1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16" t="s">
        <v>73</v>
      </c>
      <c r="T69" s="19" t="s">
        <v>14</v>
      </c>
      <c r="U69" s="7">
        <f t="shared" ref="U69:Z69" si="7">U71+U73+U76+U74</f>
        <v>1941295.7</v>
      </c>
      <c r="V69" s="7">
        <f t="shared" si="7"/>
        <v>1941295.7</v>
      </c>
      <c r="W69" s="7">
        <f t="shared" si="7"/>
        <v>1941295.7</v>
      </c>
      <c r="X69" s="7">
        <f t="shared" si="7"/>
        <v>1941295.7</v>
      </c>
      <c r="Y69" s="7">
        <f t="shared" si="7"/>
        <v>1941295.7</v>
      </c>
      <c r="Z69" s="7">
        <f t="shared" si="7"/>
        <v>1941295.7</v>
      </c>
      <c r="AA69" s="7">
        <f>U69+V69+W69+X69+Y69+Z69</f>
        <v>11647774.199999999</v>
      </c>
      <c r="AB69" s="8">
        <v>2026</v>
      </c>
      <c r="AC69" s="34"/>
    </row>
    <row r="70" spans="1:29" ht="24" customHeight="1" x14ac:dyDescent="0.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0" t="s">
        <v>74</v>
      </c>
      <c r="T70" s="11" t="s">
        <v>33</v>
      </c>
      <c r="U70" s="11">
        <v>53</v>
      </c>
      <c r="V70" s="11">
        <v>53</v>
      </c>
      <c r="W70" s="11">
        <v>53</v>
      </c>
      <c r="X70" s="11">
        <v>53</v>
      </c>
      <c r="Y70" s="11">
        <v>53</v>
      </c>
      <c r="Z70" s="11">
        <v>53</v>
      </c>
      <c r="AA70" s="11">
        <v>53</v>
      </c>
      <c r="AB70" s="11">
        <v>2026</v>
      </c>
      <c r="AC70" s="18"/>
    </row>
    <row r="71" spans="1:29" ht="61.5" customHeight="1" x14ac:dyDescent="0.3">
      <c r="B71" s="5">
        <v>0</v>
      </c>
      <c r="C71" s="5">
        <v>1</v>
      </c>
      <c r="D71" s="5">
        <v>1</v>
      </c>
      <c r="E71" s="5">
        <v>0</v>
      </c>
      <c r="F71" s="5">
        <v>7</v>
      </c>
      <c r="G71" s="5">
        <v>0</v>
      </c>
      <c r="H71" s="5">
        <v>2</v>
      </c>
      <c r="I71" s="5">
        <v>0</v>
      </c>
      <c r="J71" s="5">
        <v>1</v>
      </c>
      <c r="K71" s="5">
        <v>2</v>
      </c>
      <c r="L71" s="5">
        <v>0</v>
      </c>
      <c r="M71" s="5">
        <v>1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0" t="s">
        <v>75</v>
      </c>
      <c r="T71" s="11" t="s">
        <v>14</v>
      </c>
      <c r="U71" s="21">
        <v>214955.8</v>
      </c>
      <c r="V71" s="21">
        <v>214955.8</v>
      </c>
      <c r="W71" s="21">
        <v>214955.8</v>
      </c>
      <c r="X71" s="21">
        <v>214955.8</v>
      </c>
      <c r="Y71" s="21">
        <v>214955.8</v>
      </c>
      <c r="Z71" s="21">
        <v>214955.8</v>
      </c>
      <c r="AA71" s="21">
        <f>U71+V71+W71+X71+Y71+Z71</f>
        <v>1289734.8</v>
      </c>
      <c r="AB71" s="11">
        <v>2026</v>
      </c>
      <c r="AC71" s="14"/>
    </row>
    <row r="72" spans="1:29" ht="37.5" x14ac:dyDescent="0.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0" t="s">
        <v>76</v>
      </c>
      <c r="T72" s="11" t="s">
        <v>33</v>
      </c>
      <c r="U72" s="11">
        <v>53</v>
      </c>
      <c r="V72" s="11">
        <v>53</v>
      </c>
      <c r="W72" s="11">
        <v>53</v>
      </c>
      <c r="X72" s="11">
        <v>53</v>
      </c>
      <c r="Y72" s="11">
        <v>53</v>
      </c>
      <c r="Z72" s="11">
        <v>53</v>
      </c>
      <c r="AA72" s="11">
        <v>53</v>
      </c>
      <c r="AB72" s="11">
        <v>2026</v>
      </c>
      <c r="AC72" s="14"/>
    </row>
    <row r="73" spans="1:29" ht="34.5" customHeight="1" x14ac:dyDescent="0.3">
      <c r="B73" s="5">
        <v>0</v>
      </c>
      <c r="C73" s="5">
        <v>1</v>
      </c>
      <c r="D73" s="5">
        <v>1</v>
      </c>
      <c r="E73" s="5">
        <v>0</v>
      </c>
      <c r="F73" s="5">
        <v>7</v>
      </c>
      <c r="G73" s="5">
        <v>0</v>
      </c>
      <c r="H73" s="5">
        <v>2</v>
      </c>
      <c r="I73" s="5">
        <v>0</v>
      </c>
      <c r="J73" s="5">
        <v>1</v>
      </c>
      <c r="K73" s="5">
        <v>2</v>
      </c>
      <c r="L73" s="5">
        <v>0</v>
      </c>
      <c r="M73" s="5">
        <v>1</v>
      </c>
      <c r="N73" s="5">
        <v>0</v>
      </c>
      <c r="O73" s="5">
        <v>0</v>
      </c>
      <c r="P73" s="5">
        <v>7</v>
      </c>
      <c r="Q73" s="5">
        <v>5</v>
      </c>
      <c r="R73" s="5">
        <v>0</v>
      </c>
      <c r="S73" s="73" t="s">
        <v>77</v>
      </c>
      <c r="T73" s="76" t="s">
        <v>14</v>
      </c>
      <c r="U73" s="21">
        <v>1726233.9</v>
      </c>
      <c r="V73" s="21">
        <v>1726233.9</v>
      </c>
      <c r="W73" s="21">
        <v>1726233.9</v>
      </c>
      <c r="X73" s="21">
        <v>1726233.9</v>
      </c>
      <c r="Y73" s="21">
        <v>1726233.9</v>
      </c>
      <c r="Z73" s="21">
        <v>1726233.9</v>
      </c>
      <c r="AA73" s="21">
        <f>U73+V73+W73+X73+Y73+Z73</f>
        <v>10357403.4</v>
      </c>
      <c r="AB73" s="11">
        <v>2026</v>
      </c>
      <c r="AC73" s="29"/>
    </row>
    <row r="74" spans="1:29" ht="87" customHeight="1" x14ac:dyDescent="0.3">
      <c r="B74" s="5">
        <v>0</v>
      </c>
      <c r="C74" s="5">
        <v>1</v>
      </c>
      <c r="D74" s="5">
        <v>1</v>
      </c>
      <c r="E74" s="5">
        <v>1</v>
      </c>
      <c r="F74" s="5">
        <v>0</v>
      </c>
      <c r="G74" s="5">
        <v>0</v>
      </c>
      <c r="H74" s="5">
        <v>4</v>
      </c>
      <c r="I74" s="5">
        <v>0</v>
      </c>
      <c r="J74" s="5">
        <v>1</v>
      </c>
      <c r="K74" s="5">
        <v>2</v>
      </c>
      <c r="L74" s="5">
        <v>0</v>
      </c>
      <c r="M74" s="5">
        <v>1</v>
      </c>
      <c r="N74" s="5">
        <v>1</v>
      </c>
      <c r="O74" s="5">
        <v>0</v>
      </c>
      <c r="P74" s="5">
        <v>7</v>
      </c>
      <c r="Q74" s="5">
        <v>5</v>
      </c>
      <c r="R74" s="5">
        <v>0</v>
      </c>
      <c r="S74" s="75"/>
      <c r="T74" s="78"/>
      <c r="U74" s="21">
        <v>106</v>
      </c>
      <c r="V74" s="21">
        <v>106</v>
      </c>
      <c r="W74" s="21">
        <v>106</v>
      </c>
      <c r="X74" s="21">
        <v>106</v>
      </c>
      <c r="Y74" s="21">
        <v>106</v>
      </c>
      <c r="Z74" s="21">
        <v>106</v>
      </c>
      <c r="AA74" s="21">
        <f>U74+V74+W74+X74+Y74+Z74</f>
        <v>636</v>
      </c>
      <c r="AB74" s="11">
        <v>2026</v>
      </c>
      <c r="AC74" s="29"/>
    </row>
    <row r="75" spans="1:29" ht="37.5" x14ac:dyDescent="0.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0" t="s">
        <v>78</v>
      </c>
      <c r="T75" s="11" t="s">
        <v>33</v>
      </c>
      <c r="U75" s="11">
        <v>53</v>
      </c>
      <c r="V75" s="11">
        <v>53</v>
      </c>
      <c r="W75" s="11">
        <v>53</v>
      </c>
      <c r="X75" s="11">
        <v>53</v>
      </c>
      <c r="Y75" s="11">
        <v>53</v>
      </c>
      <c r="Z75" s="11">
        <v>53</v>
      </c>
      <c r="AA75" s="11">
        <v>53</v>
      </c>
      <c r="AB75" s="11">
        <v>2026</v>
      </c>
      <c r="AC75" s="2"/>
    </row>
    <row r="76" spans="1:29" ht="37.5" customHeight="1" x14ac:dyDescent="0.3">
      <c r="B76" s="5">
        <v>0</v>
      </c>
      <c r="C76" s="5">
        <v>1</v>
      </c>
      <c r="D76" s="5">
        <v>1</v>
      </c>
      <c r="E76" s="5">
        <v>0</v>
      </c>
      <c r="F76" s="5">
        <v>7</v>
      </c>
      <c r="G76" s="5">
        <v>0</v>
      </c>
      <c r="H76" s="5">
        <v>2</v>
      </c>
      <c r="I76" s="5">
        <v>0</v>
      </c>
      <c r="J76" s="5">
        <v>1</v>
      </c>
      <c r="K76" s="5">
        <v>2</v>
      </c>
      <c r="L76" s="5">
        <v>0</v>
      </c>
      <c r="M76" s="5">
        <v>1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23" t="s">
        <v>79</v>
      </c>
      <c r="T76" s="24" t="s">
        <v>14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21">
        <f>U76+V76+W76+X76+Y76+Z76</f>
        <v>0</v>
      </c>
      <c r="AB76" s="11">
        <v>2026</v>
      </c>
      <c r="AC76" s="14"/>
    </row>
    <row r="77" spans="1:29" ht="37.5" x14ac:dyDescent="0.3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23" t="s">
        <v>80</v>
      </c>
      <c r="T77" s="24" t="s">
        <v>33</v>
      </c>
      <c r="U77" s="20">
        <v>0</v>
      </c>
      <c r="V77" s="20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2026</v>
      </c>
      <c r="AC77" s="14"/>
    </row>
    <row r="78" spans="1:29" ht="37.5" x14ac:dyDescent="0.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0" t="s">
        <v>81</v>
      </c>
      <c r="T78" s="11" t="s">
        <v>38</v>
      </c>
      <c r="U78" s="20">
        <v>1</v>
      </c>
      <c r="V78" s="20">
        <v>1</v>
      </c>
      <c r="W78" s="20">
        <v>1</v>
      </c>
      <c r="X78" s="20">
        <v>1</v>
      </c>
      <c r="Y78" s="20">
        <v>1</v>
      </c>
      <c r="Z78" s="20">
        <v>1</v>
      </c>
      <c r="AA78" s="20">
        <v>1</v>
      </c>
      <c r="AB78" s="11">
        <v>2026</v>
      </c>
      <c r="AC78" s="25">
        <f>W73+W104+W74</f>
        <v>1767025.5</v>
      </c>
    </row>
    <row r="79" spans="1:29" ht="56.25" x14ac:dyDescent="0.3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0" t="s">
        <v>82</v>
      </c>
      <c r="T79" s="11" t="s">
        <v>18</v>
      </c>
      <c r="U79" s="13">
        <v>100</v>
      </c>
      <c r="V79" s="13">
        <v>100</v>
      </c>
      <c r="W79" s="13">
        <v>100</v>
      </c>
      <c r="X79" s="13">
        <v>100</v>
      </c>
      <c r="Y79" s="13">
        <v>100</v>
      </c>
      <c r="Z79" s="13">
        <v>100</v>
      </c>
      <c r="AA79" s="13">
        <v>100</v>
      </c>
      <c r="AB79" s="11">
        <v>2026</v>
      </c>
      <c r="AC79" s="14"/>
    </row>
    <row r="80" spans="1:29" ht="56.25" x14ac:dyDescent="0.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0" t="s">
        <v>83</v>
      </c>
      <c r="T80" s="11" t="s">
        <v>18</v>
      </c>
      <c r="U80" s="13">
        <v>100</v>
      </c>
      <c r="V80" s="13">
        <v>100</v>
      </c>
      <c r="W80" s="13">
        <v>100</v>
      </c>
      <c r="X80" s="13">
        <v>100</v>
      </c>
      <c r="Y80" s="13">
        <v>100</v>
      </c>
      <c r="Z80" s="13">
        <v>100</v>
      </c>
      <c r="AA80" s="13">
        <v>100</v>
      </c>
      <c r="AB80" s="11">
        <v>2026</v>
      </c>
      <c r="AC80" s="14"/>
    </row>
    <row r="81" spans="1:29" s="15" customFormat="1" ht="66" customHeight="1" x14ac:dyDescent="0.3">
      <c r="A81" s="1"/>
      <c r="B81" s="5">
        <v>0</v>
      </c>
      <c r="C81" s="5">
        <v>0</v>
      </c>
      <c r="D81" s="5">
        <v>0</v>
      </c>
      <c r="E81" s="5">
        <v>0</v>
      </c>
      <c r="F81" s="5">
        <v>7</v>
      </c>
      <c r="G81" s="5">
        <v>0</v>
      </c>
      <c r="H81" s="5">
        <v>2</v>
      </c>
      <c r="I81" s="5">
        <v>0</v>
      </c>
      <c r="J81" s="5">
        <v>1</v>
      </c>
      <c r="K81" s="5">
        <v>2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6" t="s">
        <v>84</v>
      </c>
      <c r="T81" s="19" t="s">
        <v>14</v>
      </c>
      <c r="U81" s="7">
        <f>U83+U85</f>
        <v>1200</v>
      </c>
      <c r="V81" s="7">
        <f>V83+V85+V87</f>
        <v>1200</v>
      </c>
      <c r="W81" s="7">
        <f>W83+W85</f>
        <v>1200</v>
      </c>
      <c r="X81" s="7">
        <f>X83+X85</f>
        <v>1200</v>
      </c>
      <c r="Y81" s="7">
        <f>Y83+Y85</f>
        <v>1200</v>
      </c>
      <c r="Z81" s="7">
        <f>Z83+Z85</f>
        <v>1200</v>
      </c>
      <c r="AA81" s="7">
        <f>U81+V81+W81+X81+Y81+Z81</f>
        <v>7200</v>
      </c>
      <c r="AB81" s="8">
        <v>2026</v>
      </c>
      <c r="AC81" s="14"/>
    </row>
    <row r="82" spans="1:29" ht="37.5" x14ac:dyDescent="0.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10" t="s">
        <v>85</v>
      </c>
      <c r="T82" s="11" t="s">
        <v>18</v>
      </c>
      <c r="U82" s="13">
        <v>50</v>
      </c>
      <c r="V82" s="13">
        <v>50</v>
      </c>
      <c r="W82" s="13">
        <v>40</v>
      </c>
      <c r="X82" s="13">
        <v>35</v>
      </c>
      <c r="Y82" s="13">
        <v>30</v>
      </c>
      <c r="Z82" s="13">
        <v>25</v>
      </c>
      <c r="AA82" s="13">
        <v>25</v>
      </c>
      <c r="AB82" s="11">
        <v>2026</v>
      </c>
      <c r="AC82" s="14"/>
    </row>
    <row r="83" spans="1:29" ht="27" customHeight="1" x14ac:dyDescent="0.3">
      <c r="B83" s="5">
        <v>0</v>
      </c>
      <c r="C83" s="5">
        <v>4</v>
      </c>
      <c r="D83" s="5">
        <v>3</v>
      </c>
      <c r="E83" s="5">
        <v>0</v>
      </c>
      <c r="F83" s="5">
        <v>7</v>
      </c>
      <c r="G83" s="5">
        <v>0</v>
      </c>
      <c r="H83" s="5">
        <v>2</v>
      </c>
      <c r="I83" s="5">
        <v>0</v>
      </c>
      <c r="J83" s="5">
        <v>1</v>
      </c>
      <c r="K83" s="5">
        <v>2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10" t="s">
        <v>86</v>
      </c>
      <c r="T83" s="11" t="s">
        <v>14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21">
        <f>U83+V83+W83+X83+Y83+Z83</f>
        <v>0</v>
      </c>
      <c r="AB83" s="11">
        <v>2026</v>
      </c>
      <c r="AC83" s="14"/>
    </row>
    <row r="84" spans="1:29" ht="37.5" x14ac:dyDescent="0.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10" t="s">
        <v>87</v>
      </c>
      <c r="T84" s="11" t="s">
        <v>66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2026</v>
      </c>
      <c r="AC84" s="14"/>
    </row>
    <row r="85" spans="1:29" ht="96.75" customHeight="1" x14ac:dyDescent="0.3">
      <c r="B85" s="5">
        <v>0</v>
      </c>
      <c r="C85" s="5">
        <v>1</v>
      </c>
      <c r="D85" s="5">
        <v>1</v>
      </c>
      <c r="E85" s="5">
        <v>0</v>
      </c>
      <c r="F85" s="5">
        <v>7</v>
      </c>
      <c r="G85" s="5">
        <v>0</v>
      </c>
      <c r="H85" s="5">
        <v>2</v>
      </c>
      <c r="I85" s="5">
        <v>0</v>
      </c>
      <c r="J85" s="5">
        <v>1</v>
      </c>
      <c r="K85" s="5">
        <v>2</v>
      </c>
      <c r="L85" s="5" t="s">
        <v>88</v>
      </c>
      <c r="M85" s="5">
        <v>1</v>
      </c>
      <c r="N85" s="5" t="s">
        <v>70</v>
      </c>
      <c r="O85" s="5">
        <v>0</v>
      </c>
      <c r="P85" s="5">
        <v>3</v>
      </c>
      <c r="Q85" s="5">
        <v>9</v>
      </c>
      <c r="R85" s="5">
        <v>0</v>
      </c>
      <c r="S85" s="10" t="s">
        <v>89</v>
      </c>
      <c r="T85" s="11" t="s">
        <v>14</v>
      </c>
      <c r="U85" s="21">
        <v>1200</v>
      </c>
      <c r="V85" s="21">
        <v>1200</v>
      </c>
      <c r="W85" s="21">
        <v>1200</v>
      </c>
      <c r="X85" s="21">
        <v>1200</v>
      </c>
      <c r="Y85" s="21">
        <v>1200</v>
      </c>
      <c r="Z85" s="21">
        <v>1200</v>
      </c>
      <c r="AA85" s="21">
        <f>U85+V85+W85+X85+Y85+Z85</f>
        <v>7200</v>
      </c>
      <c r="AB85" s="11">
        <v>2026</v>
      </c>
      <c r="AC85" s="14"/>
    </row>
    <row r="86" spans="1:29" ht="54.75" customHeight="1" x14ac:dyDescent="0.3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0" t="s">
        <v>90</v>
      </c>
      <c r="T86" s="11" t="s">
        <v>33</v>
      </c>
      <c r="U86" s="20">
        <v>4</v>
      </c>
      <c r="V86" s="20">
        <v>4</v>
      </c>
      <c r="W86" s="20">
        <v>4</v>
      </c>
      <c r="X86" s="20">
        <v>4</v>
      </c>
      <c r="Y86" s="20">
        <v>4</v>
      </c>
      <c r="Z86" s="20">
        <v>4</v>
      </c>
      <c r="AA86" s="20">
        <v>24</v>
      </c>
      <c r="AB86" s="11">
        <v>2026</v>
      </c>
      <c r="AC86" s="14"/>
    </row>
    <row r="87" spans="1:29" ht="36.75" customHeight="1" x14ac:dyDescent="0.3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 t="s">
        <v>91</v>
      </c>
      <c r="T87" s="37" t="s">
        <v>14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21">
        <f>U87+V87+W87+X87+Y87+Z87</f>
        <v>0</v>
      </c>
      <c r="AB87" s="11">
        <v>2021</v>
      </c>
      <c r="AC87" s="14"/>
    </row>
    <row r="88" spans="1:29" ht="37.5" customHeight="1" x14ac:dyDescent="0.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10" t="s">
        <v>87</v>
      </c>
      <c r="T88" s="11" t="s">
        <v>66</v>
      </c>
      <c r="U88" s="20">
        <v>1224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1224</v>
      </c>
      <c r="AB88" s="11">
        <v>2021</v>
      </c>
      <c r="AC88" s="14" t="s">
        <v>92</v>
      </c>
    </row>
    <row r="89" spans="1:29" s="15" customFormat="1" ht="45.75" customHeight="1" x14ac:dyDescent="0.3">
      <c r="A89" s="1"/>
      <c r="B89" s="5">
        <v>0</v>
      </c>
      <c r="C89" s="5">
        <v>1</v>
      </c>
      <c r="D89" s="5">
        <v>1</v>
      </c>
      <c r="E89" s="5">
        <v>0</v>
      </c>
      <c r="F89" s="5">
        <v>7</v>
      </c>
      <c r="G89" s="5">
        <v>0</v>
      </c>
      <c r="H89" s="5">
        <v>9</v>
      </c>
      <c r="I89" s="5">
        <v>0</v>
      </c>
      <c r="J89" s="5">
        <v>1</v>
      </c>
      <c r="K89" s="5">
        <v>2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16" t="s">
        <v>93</v>
      </c>
      <c r="T89" s="19" t="s">
        <v>14</v>
      </c>
      <c r="U89" s="7">
        <f t="shared" ref="U89:Z89" si="8">U92+U94+U96</f>
        <v>155</v>
      </c>
      <c r="V89" s="7">
        <f t="shared" si="8"/>
        <v>155</v>
      </c>
      <c r="W89" s="7">
        <f t="shared" si="8"/>
        <v>155</v>
      </c>
      <c r="X89" s="7">
        <f t="shared" si="8"/>
        <v>155</v>
      </c>
      <c r="Y89" s="7">
        <f t="shared" si="8"/>
        <v>155</v>
      </c>
      <c r="Z89" s="7">
        <f t="shared" si="8"/>
        <v>155</v>
      </c>
      <c r="AA89" s="7">
        <f>U89+V89+W89+X89+Y89+Z89</f>
        <v>930</v>
      </c>
      <c r="AB89" s="8">
        <v>2026</v>
      </c>
      <c r="AC89" s="14"/>
    </row>
    <row r="90" spans="1:29" ht="37.5" x14ac:dyDescent="0.3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10" t="s">
        <v>94</v>
      </c>
      <c r="T90" s="11" t="s">
        <v>18</v>
      </c>
      <c r="U90" s="13">
        <v>99.5</v>
      </c>
      <c r="V90" s="13">
        <v>99.5</v>
      </c>
      <c r="W90" s="13">
        <v>99.5</v>
      </c>
      <c r="X90" s="13">
        <v>99.5</v>
      </c>
      <c r="Y90" s="13">
        <v>99.5</v>
      </c>
      <c r="Z90" s="13">
        <v>99.5</v>
      </c>
      <c r="AA90" s="13">
        <v>99.5</v>
      </c>
      <c r="AB90" s="11">
        <v>2026</v>
      </c>
      <c r="AC90" s="18"/>
    </row>
    <row r="91" spans="1:29" ht="39.75" customHeight="1" x14ac:dyDescent="0.3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10" t="s">
        <v>95</v>
      </c>
      <c r="T91" s="11" t="s">
        <v>18</v>
      </c>
      <c r="U91" s="13">
        <v>97.9</v>
      </c>
      <c r="V91" s="13">
        <v>97.9</v>
      </c>
      <c r="W91" s="13">
        <v>97.9</v>
      </c>
      <c r="X91" s="13">
        <v>97.9</v>
      </c>
      <c r="Y91" s="13">
        <v>97.9</v>
      </c>
      <c r="Z91" s="13">
        <v>97.9</v>
      </c>
      <c r="AA91" s="13">
        <v>97.9</v>
      </c>
      <c r="AB91" s="11">
        <v>2026</v>
      </c>
      <c r="AC91" s="14"/>
    </row>
    <row r="92" spans="1:29" ht="37.5" x14ac:dyDescent="0.3">
      <c r="B92" s="5">
        <v>0</v>
      </c>
      <c r="C92" s="5">
        <v>1</v>
      </c>
      <c r="D92" s="5">
        <v>1</v>
      </c>
      <c r="E92" s="5">
        <v>0</v>
      </c>
      <c r="F92" s="5">
        <v>7</v>
      </c>
      <c r="G92" s="5">
        <v>0</v>
      </c>
      <c r="H92" s="5">
        <v>9</v>
      </c>
      <c r="I92" s="5">
        <v>0</v>
      </c>
      <c r="J92" s="5">
        <v>1</v>
      </c>
      <c r="K92" s="5">
        <v>2</v>
      </c>
      <c r="L92" s="5">
        <v>0</v>
      </c>
      <c r="M92" s="5">
        <v>5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10" t="s">
        <v>96</v>
      </c>
      <c r="T92" s="11" t="s">
        <v>14</v>
      </c>
      <c r="U92" s="21">
        <v>70</v>
      </c>
      <c r="V92" s="21">
        <v>70</v>
      </c>
      <c r="W92" s="21">
        <v>70</v>
      </c>
      <c r="X92" s="21">
        <v>70</v>
      </c>
      <c r="Y92" s="21">
        <v>70</v>
      </c>
      <c r="Z92" s="21">
        <v>70</v>
      </c>
      <c r="AA92" s="21">
        <f>U92+V92+W92+X92+Y92+Z92</f>
        <v>420</v>
      </c>
      <c r="AB92" s="11">
        <v>2026</v>
      </c>
      <c r="AC92" s="14"/>
    </row>
    <row r="93" spans="1:29" ht="37.5" x14ac:dyDescent="0.3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10" t="s">
        <v>97</v>
      </c>
      <c r="T93" s="11" t="s">
        <v>33</v>
      </c>
      <c r="U93" s="11">
        <v>12</v>
      </c>
      <c r="V93" s="11">
        <v>14</v>
      </c>
      <c r="W93" s="11">
        <v>14</v>
      </c>
      <c r="X93" s="11">
        <v>14</v>
      </c>
      <c r="Y93" s="11">
        <v>14</v>
      </c>
      <c r="Z93" s="11">
        <v>14</v>
      </c>
      <c r="AA93" s="11">
        <v>14</v>
      </c>
      <c r="AB93" s="11">
        <v>2026</v>
      </c>
      <c r="AC93" s="14"/>
    </row>
    <row r="94" spans="1:29" ht="37.5" x14ac:dyDescent="0.3">
      <c r="B94" s="5">
        <v>0</v>
      </c>
      <c r="C94" s="5">
        <v>1</v>
      </c>
      <c r="D94" s="5">
        <v>1</v>
      </c>
      <c r="E94" s="5">
        <v>0</v>
      </c>
      <c r="F94" s="5">
        <v>7</v>
      </c>
      <c r="G94" s="5">
        <v>0</v>
      </c>
      <c r="H94" s="5">
        <v>9</v>
      </c>
      <c r="I94" s="5">
        <v>0</v>
      </c>
      <c r="J94" s="5">
        <v>1</v>
      </c>
      <c r="K94" s="5">
        <v>2</v>
      </c>
      <c r="L94" s="5">
        <v>0</v>
      </c>
      <c r="M94" s="5">
        <v>5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10" t="s">
        <v>98</v>
      </c>
      <c r="T94" s="11" t="s">
        <v>14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11">
        <v>2026</v>
      </c>
      <c r="AC94" s="14"/>
    </row>
    <row r="95" spans="1:29" ht="37.5" x14ac:dyDescent="0.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10" t="s">
        <v>99</v>
      </c>
      <c r="T95" s="11" t="s">
        <v>33</v>
      </c>
      <c r="U95" s="11">
        <v>28</v>
      </c>
      <c r="V95" s="11">
        <v>28</v>
      </c>
      <c r="W95" s="11">
        <v>28</v>
      </c>
      <c r="X95" s="11">
        <v>28</v>
      </c>
      <c r="Y95" s="11">
        <v>28</v>
      </c>
      <c r="Z95" s="11">
        <v>28</v>
      </c>
      <c r="AA95" s="11">
        <v>28</v>
      </c>
      <c r="AB95" s="11">
        <v>2026</v>
      </c>
      <c r="AC95" s="14"/>
    </row>
    <row r="96" spans="1:29" x14ac:dyDescent="0.3">
      <c r="B96" s="5">
        <v>0</v>
      </c>
      <c r="C96" s="5">
        <v>1</v>
      </c>
      <c r="D96" s="5">
        <v>1</v>
      </c>
      <c r="E96" s="5">
        <v>0</v>
      </c>
      <c r="F96" s="5">
        <v>7</v>
      </c>
      <c r="G96" s="5">
        <v>0</v>
      </c>
      <c r="H96" s="5">
        <v>9</v>
      </c>
      <c r="I96" s="5">
        <v>0</v>
      </c>
      <c r="J96" s="5">
        <v>1</v>
      </c>
      <c r="K96" s="5">
        <v>2</v>
      </c>
      <c r="L96" s="5">
        <v>0</v>
      </c>
      <c r="M96" s="5">
        <v>5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10" t="s">
        <v>100</v>
      </c>
      <c r="T96" s="11" t="s">
        <v>14</v>
      </c>
      <c r="U96" s="21">
        <v>85</v>
      </c>
      <c r="V96" s="21">
        <v>85</v>
      </c>
      <c r="W96" s="21">
        <v>85</v>
      </c>
      <c r="X96" s="21">
        <v>85</v>
      </c>
      <c r="Y96" s="21">
        <v>85</v>
      </c>
      <c r="Z96" s="21">
        <v>85</v>
      </c>
      <c r="AA96" s="21">
        <f>U96+V96+W96+X96+Y96+Z96</f>
        <v>510</v>
      </c>
      <c r="AB96" s="11">
        <v>2026</v>
      </c>
      <c r="AC96" s="14"/>
    </row>
    <row r="97" spans="1:29" ht="37.5" x14ac:dyDescent="0.3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10" t="s">
        <v>101</v>
      </c>
      <c r="T97" s="11" t="s">
        <v>18</v>
      </c>
      <c r="U97" s="13">
        <v>8</v>
      </c>
      <c r="V97" s="13">
        <v>8</v>
      </c>
      <c r="W97" s="13">
        <v>8</v>
      </c>
      <c r="X97" s="13">
        <v>8</v>
      </c>
      <c r="Y97" s="13">
        <v>8</v>
      </c>
      <c r="Z97" s="13">
        <v>8</v>
      </c>
      <c r="AA97" s="13">
        <v>8</v>
      </c>
      <c r="AB97" s="11">
        <v>2026</v>
      </c>
      <c r="AC97" s="14"/>
    </row>
    <row r="98" spans="1:29" x14ac:dyDescent="0.3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0" t="s">
        <v>102</v>
      </c>
      <c r="T98" s="11" t="s">
        <v>27</v>
      </c>
      <c r="U98" s="20">
        <v>1150</v>
      </c>
      <c r="V98" s="20">
        <v>1150</v>
      </c>
      <c r="W98" s="20">
        <v>1150</v>
      </c>
      <c r="X98" s="20">
        <v>1150</v>
      </c>
      <c r="Y98" s="20">
        <v>1150</v>
      </c>
      <c r="Z98" s="20">
        <v>1150</v>
      </c>
      <c r="AA98" s="20">
        <f>SUM(U98:Z98)</f>
        <v>6900</v>
      </c>
      <c r="AB98" s="11">
        <v>2026</v>
      </c>
      <c r="AC98" s="14"/>
    </row>
    <row r="99" spans="1:29" x14ac:dyDescent="0.3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0" t="s">
        <v>103</v>
      </c>
      <c r="T99" s="11" t="s">
        <v>27</v>
      </c>
      <c r="U99" s="20">
        <v>79</v>
      </c>
      <c r="V99" s="20">
        <v>79</v>
      </c>
      <c r="W99" s="20">
        <v>79</v>
      </c>
      <c r="X99" s="20">
        <v>79</v>
      </c>
      <c r="Y99" s="20">
        <v>79</v>
      </c>
      <c r="Z99" s="20">
        <v>79</v>
      </c>
      <c r="AA99" s="20">
        <f>SUM(U99:Z99)</f>
        <v>474</v>
      </c>
      <c r="AB99" s="11">
        <v>2026</v>
      </c>
      <c r="AC99" s="14"/>
    </row>
    <row r="100" spans="1:29" ht="56.25" x14ac:dyDescent="0.3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10" t="s">
        <v>104</v>
      </c>
      <c r="T100" s="11" t="s">
        <v>27</v>
      </c>
      <c r="U100" s="20">
        <v>2600</v>
      </c>
      <c r="V100" s="20">
        <v>2600</v>
      </c>
      <c r="W100" s="20">
        <v>2600</v>
      </c>
      <c r="X100" s="20">
        <v>2600</v>
      </c>
      <c r="Y100" s="20">
        <v>2600</v>
      </c>
      <c r="Z100" s="20">
        <v>2600</v>
      </c>
      <c r="AA100" s="20">
        <f>SUM(U100:Z100)</f>
        <v>15600</v>
      </c>
      <c r="AB100" s="11">
        <v>2026</v>
      </c>
      <c r="AC100" s="14"/>
    </row>
    <row r="101" spans="1:29" s="15" customFormat="1" ht="23.25" customHeight="1" x14ac:dyDescent="0.3">
      <c r="A101" s="1"/>
      <c r="B101" s="5">
        <v>0</v>
      </c>
      <c r="C101" s="5">
        <v>1</v>
      </c>
      <c r="D101" s="5">
        <v>1</v>
      </c>
      <c r="E101" s="5">
        <v>0</v>
      </c>
      <c r="F101" s="5">
        <v>7</v>
      </c>
      <c r="G101" s="5">
        <v>0</v>
      </c>
      <c r="H101" s="5">
        <v>0</v>
      </c>
      <c r="I101" s="5">
        <v>0</v>
      </c>
      <c r="J101" s="5">
        <v>1</v>
      </c>
      <c r="K101" s="5">
        <v>2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6" t="s">
        <v>105</v>
      </c>
      <c r="T101" s="19" t="s">
        <v>14</v>
      </c>
      <c r="U101" s="7">
        <f t="shared" ref="U101:Z101" si="9">U103+U106+U108+U110+U104</f>
        <v>96792.299999999988</v>
      </c>
      <c r="V101" s="7">
        <f t="shared" si="9"/>
        <v>96792.299999999988</v>
      </c>
      <c r="W101" s="7">
        <f t="shared" si="9"/>
        <v>96792.299999999988</v>
      </c>
      <c r="X101" s="7">
        <f t="shared" si="9"/>
        <v>96792.299999999988</v>
      </c>
      <c r="Y101" s="7">
        <f t="shared" si="9"/>
        <v>96792.299999999988</v>
      </c>
      <c r="Z101" s="7">
        <f t="shared" si="9"/>
        <v>96792.299999999988</v>
      </c>
      <c r="AA101" s="7">
        <f>U101+V101+W101+X101+Y101+Z101</f>
        <v>580753.79999999993</v>
      </c>
      <c r="AB101" s="8">
        <v>2026</v>
      </c>
      <c r="AC101" s="14"/>
    </row>
    <row r="102" spans="1:29" ht="37.5" x14ac:dyDescent="0.3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10" t="s">
        <v>106</v>
      </c>
      <c r="T102" s="11" t="s">
        <v>18</v>
      </c>
      <c r="U102" s="13">
        <v>80</v>
      </c>
      <c r="V102" s="13">
        <v>80</v>
      </c>
      <c r="W102" s="13">
        <v>80</v>
      </c>
      <c r="X102" s="13">
        <v>80</v>
      </c>
      <c r="Y102" s="13">
        <v>80</v>
      </c>
      <c r="Z102" s="13">
        <v>80</v>
      </c>
      <c r="AA102" s="13">
        <v>80</v>
      </c>
      <c r="AB102" s="11">
        <v>2026</v>
      </c>
      <c r="AC102" s="18"/>
    </row>
    <row r="103" spans="1:29" x14ac:dyDescent="0.3">
      <c r="B103" s="5">
        <v>0</v>
      </c>
      <c r="C103" s="5">
        <v>1</v>
      </c>
      <c r="D103" s="5">
        <v>1</v>
      </c>
      <c r="E103" s="5">
        <v>0</v>
      </c>
      <c r="F103" s="5">
        <v>7</v>
      </c>
      <c r="G103" s="5">
        <v>0</v>
      </c>
      <c r="H103" s="5">
        <v>2</v>
      </c>
      <c r="I103" s="5">
        <v>0</v>
      </c>
      <c r="J103" s="5">
        <v>1</v>
      </c>
      <c r="K103" s="5">
        <v>2</v>
      </c>
      <c r="L103" s="5">
        <v>0</v>
      </c>
      <c r="M103" s="5">
        <v>8</v>
      </c>
      <c r="N103" s="5" t="s">
        <v>70</v>
      </c>
      <c r="O103" s="5">
        <v>0</v>
      </c>
      <c r="P103" s="5">
        <v>2</v>
      </c>
      <c r="Q103" s="5">
        <v>3</v>
      </c>
      <c r="R103" s="5">
        <v>0</v>
      </c>
      <c r="S103" s="73" t="s">
        <v>107</v>
      </c>
      <c r="T103" s="76" t="s">
        <v>14</v>
      </c>
      <c r="U103" s="21">
        <v>46548.7</v>
      </c>
      <c r="V103" s="21">
        <v>46548.7</v>
      </c>
      <c r="W103" s="21">
        <v>46548.7</v>
      </c>
      <c r="X103" s="21">
        <v>46548.7</v>
      </c>
      <c r="Y103" s="21">
        <v>46548.7</v>
      </c>
      <c r="Z103" s="21">
        <v>46548.7</v>
      </c>
      <c r="AA103" s="21">
        <f>U103+V103+W103+X103+Y103+Z103</f>
        <v>279292.2</v>
      </c>
      <c r="AB103" s="11">
        <v>2026</v>
      </c>
      <c r="AC103" s="14"/>
    </row>
    <row r="104" spans="1:29" x14ac:dyDescent="0.3">
      <c r="B104" s="5">
        <v>0</v>
      </c>
      <c r="C104" s="5">
        <v>1</v>
      </c>
      <c r="D104" s="5">
        <v>1</v>
      </c>
      <c r="E104" s="5">
        <v>0</v>
      </c>
      <c r="F104" s="5">
        <v>7</v>
      </c>
      <c r="G104" s="5">
        <v>0</v>
      </c>
      <c r="H104" s="5">
        <v>2</v>
      </c>
      <c r="I104" s="5">
        <v>0</v>
      </c>
      <c r="J104" s="5">
        <v>1</v>
      </c>
      <c r="K104" s="5">
        <v>2</v>
      </c>
      <c r="L104" s="5">
        <v>0</v>
      </c>
      <c r="M104" s="5">
        <v>8</v>
      </c>
      <c r="N104" s="5">
        <v>1</v>
      </c>
      <c r="O104" s="5">
        <v>0</v>
      </c>
      <c r="P104" s="5">
        <v>2</v>
      </c>
      <c r="Q104" s="5">
        <v>3</v>
      </c>
      <c r="R104" s="5">
        <v>0</v>
      </c>
      <c r="S104" s="75"/>
      <c r="T104" s="78"/>
      <c r="U104" s="21">
        <v>40685.599999999999</v>
      </c>
      <c r="V104" s="21">
        <v>40685.599999999999</v>
      </c>
      <c r="W104" s="21">
        <v>40685.599999999999</v>
      </c>
      <c r="X104" s="21">
        <v>40685.599999999999</v>
      </c>
      <c r="Y104" s="21">
        <v>40685.599999999999</v>
      </c>
      <c r="Z104" s="21">
        <v>40685.599999999999</v>
      </c>
      <c r="AA104" s="21">
        <f>U104+V104+W104+X104+Y104+Z104</f>
        <v>244113.6</v>
      </c>
      <c r="AB104" s="11">
        <v>2026</v>
      </c>
      <c r="AC104" s="14"/>
    </row>
    <row r="105" spans="1:29" ht="23.25" customHeight="1" x14ac:dyDescent="0.3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10" t="s">
        <v>108</v>
      </c>
      <c r="T105" s="11" t="s">
        <v>18</v>
      </c>
      <c r="U105" s="13">
        <v>100</v>
      </c>
      <c r="V105" s="13">
        <v>100</v>
      </c>
      <c r="W105" s="13">
        <v>100</v>
      </c>
      <c r="X105" s="13">
        <v>100</v>
      </c>
      <c r="Y105" s="13">
        <v>100</v>
      </c>
      <c r="Z105" s="13">
        <v>100</v>
      </c>
      <c r="AA105" s="13">
        <v>100</v>
      </c>
      <c r="AB105" s="11">
        <v>2026</v>
      </c>
      <c r="AC105" s="14"/>
    </row>
    <row r="106" spans="1:29" ht="21.75" customHeight="1" x14ac:dyDescent="0.3">
      <c r="B106" s="5">
        <v>0</v>
      </c>
      <c r="C106" s="5">
        <v>1</v>
      </c>
      <c r="D106" s="5">
        <v>1</v>
      </c>
      <c r="E106" s="5">
        <v>0</v>
      </c>
      <c r="F106" s="5">
        <v>7</v>
      </c>
      <c r="G106" s="5">
        <v>0</v>
      </c>
      <c r="H106" s="5">
        <v>2</v>
      </c>
      <c r="I106" s="5">
        <v>0</v>
      </c>
      <c r="J106" s="5">
        <v>1</v>
      </c>
      <c r="K106" s="5">
        <v>2</v>
      </c>
      <c r="L106" s="5">
        <v>0</v>
      </c>
      <c r="M106" s="5">
        <v>8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10" t="s">
        <v>109</v>
      </c>
      <c r="T106" s="11" t="s">
        <v>14</v>
      </c>
      <c r="U106" s="21">
        <v>9549</v>
      </c>
      <c r="V106" s="21">
        <v>9549</v>
      </c>
      <c r="W106" s="21">
        <v>9549</v>
      </c>
      <c r="X106" s="21">
        <v>9549</v>
      </c>
      <c r="Y106" s="21">
        <v>9549</v>
      </c>
      <c r="Z106" s="21">
        <v>9549</v>
      </c>
      <c r="AA106" s="21">
        <f>U106+V106+W106+X106+Y106+Z106</f>
        <v>57294</v>
      </c>
      <c r="AB106" s="11">
        <v>2026</v>
      </c>
      <c r="AC106" s="14"/>
    </row>
    <row r="107" spans="1:29" ht="37.5" x14ac:dyDescent="0.3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10" t="s">
        <v>110</v>
      </c>
      <c r="T107" s="11" t="s">
        <v>18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1">
        <v>2026</v>
      </c>
      <c r="AC107" s="14"/>
    </row>
    <row r="108" spans="1:29" ht="22.5" customHeight="1" x14ac:dyDescent="0.3">
      <c r="B108" s="5">
        <v>0</v>
      </c>
      <c r="C108" s="5">
        <v>1</v>
      </c>
      <c r="D108" s="5">
        <v>1</v>
      </c>
      <c r="E108" s="5">
        <v>0</v>
      </c>
      <c r="F108" s="5">
        <v>7</v>
      </c>
      <c r="G108" s="5">
        <v>0</v>
      </c>
      <c r="H108" s="5">
        <v>9</v>
      </c>
      <c r="I108" s="5">
        <v>0</v>
      </c>
      <c r="J108" s="5">
        <v>1</v>
      </c>
      <c r="K108" s="5">
        <v>2</v>
      </c>
      <c r="L108" s="5">
        <v>0</v>
      </c>
      <c r="M108" s="5">
        <v>8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10" t="s">
        <v>111</v>
      </c>
      <c r="T108" s="11" t="s">
        <v>14</v>
      </c>
      <c r="U108" s="21">
        <v>9</v>
      </c>
      <c r="V108" s="21">
        <v>9</v>
      </c>
      <c r="W108" s="21">
        <v>9</v>
      </c>
      <c r="X108" s="21">
        <v>9</v>
      </c>
      <c r="Y108" s="21">
        <v>9</v>
      </c>
      <c r="Z108" s="21">
        <v>9</v>
      </c>
      <c r="AA108" s="21">
        <f>U108+V108+W108+X108+Y108+Z108</f>
        <v>54</v>
      </c>
      <c r="AB108" s="11">
        <v>2026</v>
      </c>
      <c r="AC108" s="14"/>
    </row>
    <row r="109" spans="1:29" ht="37.5" x14ac:dyDescent="0.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10" t="s">
        <v>112</v>
      </c>
      <c r="T109" s="11" t="s">
        <v>33</v>
      </c>
      <c r="U109" s="11">
        <v>53</v>
      </c>
      <c r="V109" s="11">
        <v>53</v>
      </c>
      <c r="W109" s="11">
        <v>53</v>
      </c>
      <c r="X109" s="11">
        <v>53</v>
      </c>
      <c r="Y109" s="11">
        <v>53</v>
      </c>
      <c r="Z109" s="11">
        <v>53</v>
      </c>
      <c r="AA109" s="11">
        <v>53</v>
      </c>
      <c r="AB109" s="11">
        <v>2026</v>
      </c>
      <c r="AC109" s="14"/>
    </row>
    <row r="110" spans="1:29" ht="37.5" x14ac:dyDescent="0.5">
      <c r="B110" s="5">
        <v>0</v>
      </c>
      <c r="C110" s="5">
        <v>1</v>
      </c>
      <c r="D110" s="5">
        <v>1</v>
      </c>
      <c r="E110" s="5">
        <v>0</v>
      </c>
      <c r="F110" s="5">
        <v>7</v>
      </c>
      <c r="G110" s="5">
        <v>0</v>
      </c>
      <c r="H110" s="5">
        <v>9</v>
      </c>
      <c r="I110" s="5">
        <v>0</v>
      </c>
      <c r="J110" s="5">
        <v>1</v>
      </c>
      <c r="K110" s="5">
        <v>2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10" t="s">
        <v>113</v>
      </c>
      <c r="T110" s="11" t="s">
        <v>14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f>U110+V110+W110+X110+Y110+Z110</f>
        <v>0</v>
      </c>
      <c r="AB110" s="11">
        <v>2026</v>
      </c>
      <c r="AC110" s="38"/>
    </row>
    <row r="111" spans="1:29" ht="38.25" customHeight="1" x14ac:dyDescent="0.3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10" t="s">
        <v>114</v>
      </c>
      <c r="T111" s="11" t="s">
        <v>33</v>
      </c>
      <c r="U111" s="11">
        <v>1</v>
      </c>
      <c r="V111" s="11">
        <v>1</v>
      </c>
      <c r="W111" s="11">
        <v>1</v>
      </c>
      <c r="X111" s="11">
        <v>1</v>
      </c>
      <c r="Y111" s="11">
        <v>1</v>
      </c>
      <c r="Z111" s="11">
        <v>1</v>
      </c>
      <c r="AA111" s="11">
        <v>1</v>
      </c>
      <c r="AB111" s="11">
        <v>2026</v>
      </c>
      <c r="AC111" s="14"/>
    </row>
    <row r="112" spans="1:29" s="15" customFormat="1" ht="37.5" x14ac:dyDescent="0.3">
      <c r="A112" s="1"/>
      <c r="B112" s="5">
        <v>0</v>
      </c>
      <c r="C112" s="5">
        <v>1</v>
      </c>
      <c r="D112" s="5">
        <v>1</v>
      </c>
      <c r="E112" s="5">
        <v>0</v>
      </c>
      <c r="F112" s="5">
        <v>7</v>
      </c>
      <c r="G112" s="5">
        <v>0</v>
      </c>
      <c r="H112" s="5">
        <v>2</v>
      </c>
      <c r="I112" s="5">
        <v>0</v>
      </c>
      <c r="J112" s="5">
        <v>1</v>
      </c>
      <c r="K112" s="5">
        <v>2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26" t="s">
        <v>115</v>
      </c>
      <c r="T112" s="27" t="s">
        <v>14</v>
      </c>
      <c r="U112" s="7">
        <f t="shared" ref="U112:Z112" si="10">U114+U117+U119+U122+U124+U115+U120</f>
        <v>31843.300000000003</v>
      </c>
      <c r="V112" s="7">
        <f t="shared" si="10"/>
        <v>21069.100000000002</v>
      </c>
      <c r="W112" s="7">
        <f t="shared" si="10"/>
        <v>31069.100000000002</v>
      </c>
      <c r="X112" s="7">
        <f t="shared" si="10"/>
        <v>31069.100000000002</v>
      </c>
      <c r="Y112" s="7">
        <f t="shared" si="10"/>
        <v>31069.100000000002</v>
      </c>
      <c r="Z112" s="7">
        <f t="shared" si="10"/>
        <v>31069.100000000002</v>
      </c>
      <c r="AA112" s="7">
        <f>U112+V112+W112+X112+Y112+Z112</f>
        <v>177188.80000000002</v>
      </c>
      <c r="AB112" s="8">
        <v>2026</v>
      </c>
      <c r="AC112" s="25"/>
    </row>
    <row r="113" spans="1:30" ht="38.25" customHeight="1" x14ac:dyDescent="0.3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10" t="s">
        <v>47</v>
      </c>
      <c r="T113" s="11" t="s">
        <v>33</v>
      </c>
      <c r="U113" s="20">
        <v>53</v>
      </c>
      <c r="V113" s="20">
        <v>53</v>
      </c>
      <c r="W113" s="20">
        <v>53</v>
      </c>
      <c r="X113" s="20">
        <v>53</v>
      </c>
      <c r="Y113" s="20">
        <v>53</v>
      </c>
      <c r="Z113" s="20">
        <v>53</v>
      </c>
      <c r="AA113" s="20">
        <v>53</v>
      </c>
      <c r="AB113" s="11">
        <v>2026</v>
      </c>
      <c r="AC113" s="18"/>
    </row>
    <row r="114" spans="1:30" ht="43.5" customHeight="1" x14ac:dyDescent="0.3">
      <c r="B114" s="5">
        <v>0</v>
      </c>
      <c r="C114" s="5">
        <v>1</v>
      </c>
      <c r="D114" s="5">
        <v>1</v>
      </c>
      <c r="E114" s="5">
        <v>0</v>
      </c>
      <c r="F114" s="5">
        <v>7</v>
      </c>
      <c r="G114" s="5">
        <v>0</v>
      </c>
      <c r="H114" s="5">
        <v>2</v>
      </c>
      <c r="I114" s="5">
        <v>0</v>
      </c>
      <c r="J114" s="5">
        <v>1</v>
      </c>
      <c r="K114" s="5">
        <v>2</v>
      </c>
      <c r="L114" s="5">
        <v>1</v>
      </c>
      <c r="M114" s="5">
        <v>1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80" t="s">
        <v>116</v>
      </c>
      <c r="T114" s="76" t="s">
        <v>14</v>
      </c>
      <c r="U114" s="21">
        <v>19789.900000000001</v>
      </c>
      <c r="V114" s="21">
        <v>19204.900000000001</v>
      </c>
      <c r="W114" s="21">
        <v>19204.900000000001</v>
      </c>
      <c r="X114" s="21">
        <v>19204.900000000001</v>
      </c>
      <c r="Y114" s="21">
        <v>19204.900000000001</v>
      </c>
      <c r="Z114" s="21">
        <v>19204.900000000001</v>
      </c>
      <c r="AA114" s="21">
        <f>U114+V114+W114+X114+Y114+Z114</f>
        <v>115814.39999999999</v>
      </c>
      <c r="AB114" s="11">
        <v>2026</v>
      </c>
      <c r="AC114" s="14"/>
      <c r="AD114" s="39"/>
    </row>
    <row r="115" spans="1:30" ht="43.5" customHeight="1" x14ac:dyDescent="0.3">
      <c r="B115" s="5"/>
      <c r="C115" s="5">
        <v>1</v>
      </c>
      <c r="D115" s="5">
        <v>1</v>
      </c>
      <c r="E115" s="5">
        <v>0</v>
      </c>
      <c r="F115" s="5">
        <v>7</v>
      </c>
      <c r="G115" s="5">
        <v>0</v>
      </c>
      <c r="H115" s="5">
        <v>2</v>
      </c>
      <c r="I115" s="5">
        <v>0</v>
      </c>
      <c r="J115" s="5">
        <v>1</v>
      </c>
      <c r="K115" s="5">
        <v>2</v>
      </c>
      <c r="L115" s="5">
        <v>1</v>
      </c>
      <c r="M115" s="5">
        <v>1</v>
      </c>
      <c r="N115" s="5">
        <v>1</v>
      </c>
      <c r="O115" s="5">
        <v>0</v>
      </c>
      <c r="P115" s="5">
        <v>4</v>
      </c>
      <c r="Q115" s="5">
        <v>4</v>
      </c>
      <c r="R115" s="5">
        <v>0</v>
      </c>
      <c r="S115" s="81"/>
      <c r="T115" s="78"/>
      <c r="U115" s="21">
        <v>7991.2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f>U115+V115+W115+X115+Y115+Z115</f>
        <v>7991.2</v>
      </c>
      <c r="AB115" s="11">
        <v>2021</v>
      </c>
      <c r="AC115" s="14"/>
      <c r="AD115" s="39"/>
    </row>
    <row r="116" spans="1:30" ht="39" customHeight="1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40" t="s">
        <v>117</v>
      </c>
      <c r="T116" s="11" t="s">
        <v>33</v>
      </c>
      <c r="U116" s="20">
        <v>5</v>
      </c>
      <c r="V116" s="20">
        <v>5</v>
      </c>
      <c r="W116" s="20">
        <v>5</v>
      </c>
      <c r="X116" s="20">
        <v>5</v>
      </c>
      <c r="Y116" s="20">
        <v>5</v>
      </c>
      <c r="Z116" s="20">
        <v>5</v>
      </c>
      <c r="AA116" s="20">
        <v>30</v>
      </c>
      <c r="AB116" s="11">
        <v>2026</v>
      </c>
      <c r="AC116" s="41"/>
    </row>
    <row r="117" spans="1:30" ht="60.75" customHeight="1" x14ac:dyDescent="0.3">
      <c r="B117" s="5">
        <v>0</v>
      </c>
      <c r="C117" s="5">
        <v>1</v>
      </c>
      <c r="D117" s="5">
        <v>1</v>
      </c>
      <c r="E117" s="5">
        <v>0</v>
      </c>
      <c r="F117" s="5">
        <v>7</v>
      </c>
      <c r="G117" s="5">
        <v>0</v>
      </c>
      <c r="H117" s="5">
        <v>2</v>
      </c>
      <c r="I117" s="5">
        <v>0</v>
      </c>
      <c r="J117" s="5">
        <v>1</v>
      </c>
      <c r="K117" s="5">
        <v>2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40" t="s">
        <v>118</v>
      </c>
      <c r="T117" s="11" t="s">
        <v>14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f>U117+V117+W117+X117+Y117+Z117</f>
        <v>0</v>
      </c>
      <c r="AB117" s="11">
        <v>2026</v>
      </c>
      <c r="AC117" s="14"/>
    </row>
    <row r="118" spans="1:30" ht="75" customHeight="1" x14ac:dyDescent="0.3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40" t="s">
        <v>119</v>
      </c>
      <c r="T118" s="11" t="s">
        <v>33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11">
        <v>2026</v>
      </c>
      <c r="AC118" s="14"/>
    </row>
    <row r="119" spans="1:30" ht="37.5" customHeight="1" x14ac:dyDescent="0.3">
      <c r="B119" s="5">
        <v>0</v>
      </c>
      <c r="C119" s="5">
        <v>1</v>
      </c>
      <c r="D119" s="5">
        <v>1</v>
      </c>
      <c r="E119" s="5">
        <v>0</v>
      </c>
      <c r="F119" s="5">
        <v>7</v>
      </c>
      <c r="G119" s="5">
        <v>0</v>
      </c>
      <c r="H119" s="5">
        <v>2</v>
      </c>
      <c r="I119" s="5">
        <v>0</v>
      </c>
      <c r="J119" s="5">
        <v>1</v>
      </c>
      <c r="K119" s="5">
        <v>2</v>
      </c>
      <c r="L119" s="5">
        <v>1</v>
      </c>
      <c r="M119" s="5">
        <v>1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83" t="s">
        <v>120</v>
      </c>
      <c r="T119" s="76" t="s">
        <v>14</v>
      </c>
      <c r="U119" s="21">
        <v>365.7</v>
      </c>
      <c r="V119" s="21">
        <v>365.7</v>
      </c>
      <c r="W119" s="21">
        <v>365.7</v>
      </c>
      <c r="X119" s="21">
        <v>365.7</v>
      </c>
      <c r="Y119" s="21">
        <v>365.7</v>
      </c>
      <c r="Z119" s="21">
        <v>365.7</v>
      </c>
      <c r="AA119" s="21">
        <f>U119+V119+W119+X119+Y119+Z119</f>
        <v>2194.1999999999998</v>
      </c>
      <c r="AB119" s="11">
        <v>2026</v>
      </c>
      <c r="AC119" s="14"/>
    </row>
    <row r="120" spans="1:30" ht="37.5" customHeight="1" x14ac:dyDescent="0.3">
      <c r="B120" s="5">
        <v>0</v>
      </c>
      <c r="C120" s="5">
        <v>1</v>
      </c>
      <c r="D120" s="5">
        <v>1</v>
      </c>
      <c r="E120" s="5">
        <v>0</v>
      </c>
      <c r="F120" s="5">
        <v>7</v>
      </c>
      <c r="G120" s="5">
        <v>0</v>
      </c>
      <c r="H120" s="5">
        <v>2</v>
      </c>
      <c r="I120" s="5">
        <v>0</v>
      </c>
      <c r="J120" s="5">
        <v>1</v>
      </c>
      <c r="K120" s="5">
        <v>2</v>
      </c>
      <c r="L120" s="5">
        <v>0</v>
      </c>
      <c r="M120" s="5">
        <v>9</v>
      </c>
      <c r="N120" s="5">
        <v>1</v>
      </c>
      <c r="O120" s="5">
        <v>0</v>
      </c>
      <c r="P120" s="5">
        <v>4</v>
      </c>
      <c r="Q120" s="5">
        <v>4</v>
      </c>
      <c r="R120" s="5">
        <v>0</v>
      </c>
      <c r="S120" s="84"/>
      <c r="T120" s="78"/>
      <c r="U120" s="21">
        <v>1450.2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f>U120+V120+W120+X120+Y120+Z120</f>
        <v>1450.2</v>
      </c>
      <c r="AB120" s="11">
        <v>2021</v>
      </c>
      <c r="AC120" s="14"/>
    </row>
    <row r="121" spans="1:30" ht="37.5" x14ac:dyDescent="0.3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10" t="s">
        <v>121</v>
      </c>
      <c r="T121" s="11" t="s">
        <v>33</v>
      </c>
      <c r="U121" s="20">
        <v>1</v>
      </c>
      <c r="V121" s="20">
        <v>1</v>
      </c>
      <c r="W121" s="20">
        <v>1</v>
      </c>
      <c r="X121" s="20">
        <v>1</v>
      </c>
      <c r="Y121" s="20">
        <v>1</v>
      </c>
      <c r="Z121" s="20">
        <v>1</v>
      </c>
      <c r="AA121" s="20">
        <v>6</v>
      </c>
      <c r="AB121" s="11">
        <v>2026</v>
      </c>
      <c r="AC121" s="14"/>
    </row>
    <row r="122" spans="1:30" ht="37.5" x14ac:dyDescent="0.3">
      <c r="B122" s="5">
        <v>0</v>
      </c>
      <c r="C122" s="5">
        <v>1</v>
      </c>
      <c r="D122" s="5">
        <v>1</v>
      </c>
      <c r="E122" s="5">
        <v>0</v>
      </c>
      <c r="F122" s="5">
        <v>7</v>
      </c>
      <c r="G122" s="5">
        <v>0</v>
      </c>
      <c r="H122" s="5">
        <v>2</v>
      </c>
      <c r="I122" s="5">
        <v>0</v>
      </c>
      <c r="J122" s="5">
        <v>1</v>
      </c>
      <c r="K122" s="5">
        <v>2</v>
      </c>
      <c r="L122" s="5">
        <v>1</v>
      </c>
      <c r="M122" s="5">
        <v>1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10" t="s">
        <v>122</v>
      </c>
      <c r="T122" s="11" t="s">
        <v>14</v>
      </c>
      <c r="U122" s="21">
        <v>2246.3000000000002</v>
      </c>
      <c r="V122" s="21">
        <v>1498.5</v>
      </c>
      <c r="W122" s="21">
        <v>1498.5</v>
      </c>
      <c r="X122" s="21">
        <v>1498.5</v>
      </c>
      <c r="Y122" s="21">
        <v>1498.5</v>
      </c>
      <c r="Z122" s="21">
        <v>1498.5</v>
      </c>
      <c r="AA122" s="21">
        <f>U122+V122+W122+X122+Y122+Z122</f>
        <v>9738.7999999999993</v>
      </c>
      <c r="AB122" s="11">
        <v>2026</v>
      </c>
      <c r="AC122" s="14"/>
    </row>
    <row r="123" spans="1:30" ht="41.25" customHeight="1" x14ac:dyDescent="0.3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10" t="s">
        <v>123</v>
      </c>
      <c r="T123" s="11" t="s">
        <v>33</v>
      </c>
      <c r="U123" s="20">
        <v>30</v>
      </c>
      <c r="V123" s="20">
        <v>30</v>
      </c>
      <c r="W123" s="20">
        <v>30</v>
      </c>
      <c r="X123" s="20">
        <v>30</v>
      </c>
      <c r="Y123" s="20">
        <v>30</v>
      </c>
      <c r="Z123" s="20">
        <v>30</v>
      </c>
      <c r="AA123" s="20">
        <v>30</v>
      </c>
      <c r="AB123" s="11">
        <v>2026</v>
      </c>
      <c r="AC123" s="14"/>
    </row>
    <row r="124" spans="1:30" ht="42.75" customHeight="1" x14ac:dyDescent="0.3">
      <c r="B124" s="5">
        <v>0</v>
      </c>
      <c r="C124" s="5">
        <v>1</v>
      </c>
      <c r="D124" s="5">
        <v>1</v>
      </c>
      <c r="E124" s="5">
        <v>1</v>
      </c>
      <c r="F124" s="5">
        <v>1</v>
      </c>
      <c r="G124" s="5">
        <v>0</v>
      </c>
      <c r="H124" s="5">
        <v>2</v>
      </c>
      <c r="I124" s="5">
        <v>0</v>
      </c>
      <c r="J124" s="5">
        <v>3</v>
      </c>
      <c r="K124" s="5">
        <v>1</v>
      </c>
      <c r="L124" s="5">
        <v>0</v>
      </c>
      <c r="M124" s="5">
        <v>1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10" t="s">
        <v>124</v>
      </c>
      <c r="T124" s="11" t="s">
        <v>14</v>
      </c>
      <c r="U124" s="21">
        <v>0</v>
      </c>
      <c r="V124" s="21">
        <v>0</v>
      </c>
      <c r="W124" s="21">
        <v>10000</v>
      </c>
      <c r="X124" s="21">
        <v>10000</v>
      </c>
      <c r="Y124" s="21">
        <v>10000</v>
      </c>
      <c r="Z124" s="21">
        <v>10000</v>
      </c>
      <c r="AA124" s="21">
        <f>U124+V124+W124+X124+Y124+Z124</f>
        <v>40000</v>
      </c>
      <c r="AB124" s="11">
        <v>2026</v>
      </c>
      <c r="AC124" s="14"/>
    </row>
    <row r="125" spans="1:30" ht="57.75" customHeight="1" x14ac:dyDescent="0.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10" t="s">
        <v>125</v>
      </c>
      <c r="T125" s="11" t="s">
        <v>33</v>
      </c>
      <c r="U125" s="20">
        <v>0</v>
      </c>
      <c r="V125" s="20">
        <v>0</v>
      </c>
      <c r="W125" s="20">
        <v>1</v>
      </c>
      <c r="X125" s="20">
        <v>1</v>
      </c>
      <c r="Y125" s="20">
        <v>1</v>
      </c>
      <c r="Z125" s="20">
        <v>1</v>
      </c>
      <c r="AA125" s="20">
        <v>4</v>
      </c>
      <c r="AB125" s="11">
        <v>2026</v>
      </c>
      <c r="AC125" s="14"/>
    </row>
    <row r="126" spans="1:30" s="32" customFormat="1" ht="37.5" x14ac:dyDescent="0.3">
      <c r="A126" s="1"/>
      <c r="B126" s="5">
        <v>0</v>
      </c>
      <c r="C126" s="5">
        <v>1</v>
      </c>
      <c r="D126" s="5">
        <v>1</v>
      </c>
      <c r="E126" s="5">
        <v>0</v>
      </c>
      <c r="F126" s="5">
        <v>7</v>
      </c>
      <c r="G126" s="5">
        <v>0</v>
      </c>
      <c r="H126" s="5">
        <v>3</v>
      </c>
      <c r="I126" s="5">
        <v>0</v>
      </c>
      <c r="J126" s="5">
        <v>1</v>
      </c>
      <c r="K126" s="5">
        <v>3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26" t="s">
        <v>126</v>
      </c>
      <c r="T126" s="33" t="s">
        <v>14</v>
      </c>
      <c r="U126" s="7">
        <f t="shared" ref="U126:Z126" si="11">U127+U139</f>
        <v>49579.3</v>
      </c>
      <c r="V126" s="7">
        <f t="shared" si="11"/>
        <v>49579.3</v>
      </c>
      <c r="W126" s="7">
        <f t="shared" si="11"/>
        <v>49579.3</v>
      </c>
      <c r="X126" s="7">
        <f t="shared" si="11"/>
        <v>49579.3</v>
      </c>
      <c r="Y126" s="7">
        <f t="shared" si="11"/>
        <v>49579.3</v>
      </c>
      <c r="Z126" s="7">
        <f t="shared" si="11"/>
        <v>49579.3</v>
      </c>
      <c r="AA126" s="7">
        <f>U126+V126+W126+X126+Y126+Z126</f>
        <v>297475.8</v>
      </c>
      <c r="AB126" s="8">
        <v>2026</v>
      </c>
      <c r="AC126" s="14"/>
    </row>
    <row r="127" spans="1:30" s="15" customFormat="1" ht="37.5" x14ac:dyDescent="0.3">
      <c r="A127" s="1"/>
      <c r="B127" s="5">
        <v>0</v>
      </c>
      <c r="C127" s="5">
        <v>1</v>
      </c>
      <c r="D127" s="5">
        <v>1</v>
      </c>
      <c r="E127" s="5">
        <v>0</v>
      </c>
      <c r="F127" s="5">
        <v>7</v>
      </c>
      <c r="G127" s="5">
        <v>0</v>
      </c>
      <c r="H127" s="5">
        <v>3</v>
      </c>
      <c r="I127" s="5">
        <v>0</v>
      </c>
      <c r="J127" s="5">
        <v>1</v>
      </c>
      <c r="K127" s="5">
        <v>3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16" t="s">
        <v>127</v>
      </c>
      <c r="T127" s="19" t="s">
        <v>14</v>
      </c>
      <c r="U127" s="7">
        <f t="shared" ref="U127:Z127" si="12">U129+U134+U137+U130+U135</f>
        <v>49281</v>
      </c>
      <c r="V127" s="7">
        <f t="shared" si="12"/>
        <v>49281</v>
      </c>
      <c r="W127" s="7">
        <f t="shared" si="12"/>
        <v>49281</v>
      </c>
      <c r="X127" s="7">
        <f t="shared" si="12"/>
        <v>49281</v>
      </c>
      <c r="Y127" s="7">
        <f t="shared" si="12"/>
        <v>49281</v>
      </c>
      <c r="Z127" s="7">
        <f t="shared" si="12"/>
        <v>49281</v>
      </c>
      <c r="AA127" s="7">
        <f>U127+V127+W127+X127+Y127+Z127</f>
        <v>295686</v>
      </c>
      <c r="AB127" s="8">
        <v>2026</v>
      </c>
      <c r="AC127" s="34"/>
    </row>
    <row r="128" spans="1:30" ht="76.5" customHeight="1" x14ac:dyDescent="0.3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10" t="s">
        <v>128</v>
      </c>
      <c r="T128" s="11" t="s">
        <v>27</v>
      </c>
      <c r="U128" s="20">
        <v>3200</v>
      </c>
      <c r="V128" s="20">
        <v>3200</v>
      </c>
      <c r="W128" s="20">
        <v>3200</v>
      </c>
      <c r="X128" s="20">
        <v>3200</v>
      </c>
      <c r="Y128" s="20">
        <v>3200</v>
      </c>
      <c r="Z128" s="20">
        <v>3200</v>
      </c>
      <c r="AA128" s="20">
        <v>19200</v>
      </c>
      <c r="AB128" s="11">
        <v>2026</v>
      </c>
      <c r="AC128" s="18"/>
    </row>
    <row r="129" spans="1:29" ht="32.25" customHeight="1" x14ac:dyDescent="0.3">
      <c r="B129" s="5">
        <v>0</v>
      </c>
      <c r="C129" s="5">
        <v>1</v>
      </c>
      <c r="D129" s="5">
        <v>1</v>
      </c>
      <c r="E129" s="5">
        <v>0</v>
      </c>
      <c r="F129" s="5">
        <v>7</v>
      </c>
      <c r="G129" s="5">
        <v>0</v>
      </c>
      <c r="H129" s="5">
        <v>3</v>
      </c>
      <c r="I129" s="5">
        <v>0</v>
      </c>
      <c r="J129" s="5">
        <v>1</v>
      </c>
      <c r="K129" s="5">
        <v>3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73" t="s">
        <v>129</v>
      </c>
      <c r="T129" s="76" t="s">
        <v>14</v>
      </c>
      <c r="U129" s="42">
        <v>41360.6</v>
      </c>
      <c r="V129" s="42">
        <v>41360.6</v>
      </c>
      <c r="W129" s="42">
        <v>41360.6</v>
      </c>
      <c r="X129" s="42">
        <v>41360.6</v>
      </c>
      <c r="Y129" s="42">
        <v>41360.6</v>
      </c>
      <c r="Z129" s="42">
        <v>41360.6</v>
      </c>
      <c r="AA129" s="21">
        <f>U129+V129+W129+X129+Y129+Z129</f>
        <v>248163.6</v>
      </c>
      <c r="AB129" s="11">
        <v>2026</v>
      </c>
      <c r="AC129" s="14"/>
    </row>
    <row r="130" spans="1:29" ht="44.25" customHeight="1" x14ac:dyDescent="0.3">
      <c r="B130" s="5">
        <v>0</v>
      </c>
      <c r="C130" s="5">
        <v>1</v>
      </c>
      <c r="D130" s="5">
        <v>1</v>
      </c>
      <c r="E130" s="5">
        <v>1</v>
      </c>
      <c r="F130" s="5">
        <v>0</v>
      </c>
      <c r="G130" s="5">
        <v>0</v>
      </c>
      <c r="H130" s="5">
        <v>4</v>
      </c>
      <c r="I130" s="5">
        <v>0</v>
      </c>
      <c r="J130" s="5">
        <v>1</v>
      </c>
      <c r="K130" s="5">
        <v>3</v>
      </c>
      <c r="L130" s="5">
        <v>0</v>
      </c>
      <c r="M130" s="5">
        <v>1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75"/>
      <c r="T130" s="78"/>
      <c r="U130" s="42">
        <v>7</v>
      </c>
      <c r="V130" s="42">
        <v>7</v>
      </c>
      <c r="W130" s="42">
        <v>7</v>
      </c>
      <c r="X130" s="42">
        <v>7</v>
      </c>
      <c r="Y130" s="42">
        <v>7</v>
      </c>
      <c r="Z130" s="42">
        <v>7</v>
      </c>
      <c r="AA130" s="21">
        <f>U130+V130+W130+X130+Y130+Z130</f>
        <v>42</v>
      </c>
      <c r="AB130" s="11">
        <v>2026</v>
      </c>
      <c r="AC130" s="14"/>
    </row>
    <row r="131" spans="1:29" ht="37.5" x14ac:dyDescent="0.3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10" t="s">
        <v>130</v>
      </c>
      <c r="T131" s="11" t="s">
        <v>33</v>
      </c>
      <c r="U131" s="20">
        <v>1</v>
      </c>
      <c r="V131" s="20">
        <v>1</v>
      </c>
      <c r="W131" s="20">
        <v>1</v>
      </c>
      <c r="X131" s="20">
        <v>1</v>
      </c>
      <c r="Y131" s="20">
        <v>1</v>
      </c>
      <c r="Z131" s="20">
        <v>1</v>
      </c>
      <c r="AA131" s="20">
        <v>1</v>
      </c>
      <c r="AB131" s="11">
        <v>2026</v>
      </c>
      <c r="AC131" s="14"/>
    </row>
    <row r="132" spans="1:29" ht="78" customHeight="1" x14ac:dyDescent="0.3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10" t="s">
        <v>131</v>
      </c>
      <c r="T132" s="11" t="s">
        <v>38</v>
      </c>
      <c r="U132" s="11">
        <v>1</v>
      </c>
      <c r="V132" s="11">
        <v>1</v>
      </c>
      <c r="W132" s="11">
        <v>1</v>
      </c>
      <c r="X132" s="11">
        <v>1</v>
      </c>
      <c r="Y132" s="11">
        <v>1</v>
      </c>
      <c r="Z132" s="11">
        <v>1</v>
      </c>
      <c r="AA132" s="11">
        <v>1</v>
      </c>
      <c r="AB132" s="11">
        <v>2026</v>
      </c>
      <c r="AC132" s="14"/>
    </row>
    <row r="133" spans="1:29" ht="37.5" x14ac:dyDescent="0.3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10" t="s">
        <v>132</v>
      </c>
      <c r="T133" s="11" t="s">
        <v>18</v>
      </c>
      <c r="U133" s="13">
        <v>28</v>
      </c>
      <c r="V133" s="13">
        <v>28</v>
      </c>
      <c r="W133" s="13">
        <v>28</v>
      </c>
      <c r="X133" s="13">
        <v>28</v>
      </c>
      <c r="Y133" s="13">
        <v>28</v>
      </c>
      <c r="Z133" s="13">
        <v>28</v>
      </c>
      <c r="AA133" s="13">
        <v>100</v>
      </c>
      <c r="AB133" s="11">
        <v>2026</v>
      </c>
      <c r="AC133" s="14"/>
    </row>
    <row r="134" spans="1:29" ht="35.25" customHeight="1" x14ac:dyDescent="0.3">
      <c r="B134" s="5">
        <v>0</v>
      </c>
      <c r="C134" s="5">
        <v>1</v>
      </c>
      <c r="D134" s="5">
        <v>1</v>
      </c>
      <c r="E134" s="5">
        <v>0</v>
      </c>
      <c r="F134" s="5">
        <v>7</v>
      </c>
      <c r="G134" s="5">
        <v>0</v>
      </c>
      <c r="H134" s="5">
        <v>3</v>
      </c>
      <c r="I134" s="5">
        <v>0</v>
      </c>
      <c r="J134" s="5">
        <v>1</v>
      </c>
      <c r="K134" s="5">
        <v>3</v>
      </c>
      <c r="L134" s="5">
        <v>0</v>
      </c>
      <c r="M134" s="5">
        <v>1</v>
      </c>
      <c r="N134" s="5" t="s">
        <v>70</v>
      </c>
      <c r="O134" s="5">
        <v>0</v>
      </c>
      <c r="P134" s="5">
        <v>6</v>
      </c>
      <c r="Q134" s="5">
        <v>9</v>
      </c>
      <c r="R134" s="5">
        <v>0</v>
      </c>
      <c r="S134" s="73" t="s">
        <v>133</v>
      </c>
      <c r="T134" s="76" t="s">
        <v>14</v>
      </c>
      <c r="U134" s="11">
        <v>272.89999999999998</v>
      </c>
      <c r="V134" s="11">
        <v>272.89999999999998</v>
      </c>
      <c r="W134" s="11">
        <v>272.89999999999998</v>
      </c>
      <c r="X134" s="11">
        <v>272.89999999999998</v>
      </c>
      <c r="Y134" s="11">
        <v>272.89999999999998</v>
      </c>
      <c r="Z134" s="11">
        <v>272.89999999999998</v>
      </c>
      <c r="AA134" s="21">
        <f>U134+V134+W134+X134+Y134+Z134</f>
        <v>1637.4</v>
      </c>
      <c r="AB134" s="11">
        <v>2026</v>
      </c>
      <c r="AC134" s="14"/>
    </row>
    <row r="135" spans="1:29" ht="21" customHeight="1" x14ac:dyDescent="0.3">
      <c r="B135" s="5">
        <v>0</v>
      </c>
      <c r="C135" s="5">
        <v>1</v>
      </c>
      <c r="D135" s="5">
        <v>1</v>
      </c>
      <c r="E135" s="5">
        <v>0</v>
      </c>
      <c r="F135" s="5">
        <v>7</v>
      </c>
      <c r="G135" s="5">
        <v>0</v>
      </c>
      <c r="H135" s="5">
        <v>3</v>
      </c>
      <c r="I135" s="5">
        <v>0</v>
      </c>
      <c r="J135" s="5">
        <v>1</v>
      </c>
      <c r="K135" s="5">
        <v>3</v>
      </c>
      <c r="L135" s="5">
        <v>0</v>
      </c>
      <c r="M135" s="5">
        <v>1</v>
      </c>
      <c r="N135" s="5">
        <v>1</v>
      </c>
      <c r="O135" s="5">
        <v>0</v>
      </c>
      <c r="P135" s="5">
        <v>6</v>
      </c>
      <c r="Q135" s="5">
        <v>9</v>
      </c>
      <c r="R135" s="5">
        <v>0</v>
      </c>
      <c r="S135" s="75"/>
      <c r="T135" s="78"/>
      <c r="U135" s="21">
        <v>7640.5</v>
      </c>
      <c r="V135" s="21">
        <v>7640.5</v>
      </c>
      <c r="W135" s="21">
        <v>7640.5</v>
      </c>
      <c r="X135" s="21">
        <v>7640.5</v>
      </c>
      <c r="Y135" s="21">
        <v>7640.5</v>
      </c>
      <c r="Z135" s="21">
        <v>7640.5</v>
      </c>
      <c r="AA135" s="21">
        <f>U135+V135+W135+X135+Y135+Z135</f>
        <v>45843</v>
      </c>
      <c r="AB135" s="11">
        <v>2026</v>
      </c>
      <c r="AC135" s="14"/>
    </row>
    <row r="136" spans="1:29" ht="37.5" x14ac:dyDescent="0.3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10" t="s">
        <v>134</v>
      </c>
      <c r="T136" s="11" t="s">
        <v>27</v>
      </c>
      <c r="U136" s="20">
        <v>59</v>
      </c>
      <c r="V136" s="20">
        <v>59</v>
      </c>
      <c r="W136" s="20">
        <v>59</v>
      </c>
      <c r="X136" s="20">
        <v>59</v>
      </c>
      <c r="Y136" s="20">
        <v>59</v>
      </c>
      <c r="Z136" s="20">
        <v>59</v>
      </c>
      <c r="AA136" s="20">
        <v>59</v>
      </c>
      <c r="AB136" s="11">
        <v>2026</v>
      </c>
      <c r="AC136" s="14"/>
    </row>
    <row r="137" spans="1:29" ht="36.75" customHeight="1" x14ac:dyDescent="0.3">
      <c r="B137" s="5">
        <v>0</v>
      </c>
      <c r="C137" s="5">
        <v>1</v>
      </c>
      <c r="D137" s="5">
        <v>1</v>
      </c>
      <c r="E137" s="5">
        <v>0</v>
      </c>
      <c r="F137" s="5">
        <v>7</v>
      </c>
      <c r="G137" s="5">
        <v>0</v>
      </c>
      <c r="H137" s="5">
        <v>3</v>
      </c>
      <c r="I137" s="5">
        <v>0</v>
      </c>
      <c r="J137" s="5">
        <v>1</v>
      </c>
      <c r="K137" s="5">
        <v>3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23" t="s">
        <v>135</v>
      </c>
      <c r="T137" s="24" t="s">
        <v>14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f>U137+V137+W137+X137+Y137+Z137</f>
        <v>0</v>
      </c>
      <c r="AB137" s="11">
        <v>2026</v>
      </c>
      <c r="AC137" s="14"/>
    </row>
    <row r="138" spans="1:29" ht="37.5" x14ac:dyDescent="0.3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23" t="s">
        <v>80</v>
      </c>
      <c r="T138" s="43" t="s">
        <v>33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11">
        <v>2026</v>
      </c>
      <c r="AC138" s="14"/>
    </row>
    <row r="139" spans="1:29" s="15" customFormat="1" ht="56.25" x14ac:dyDescent="0.3">
      <c r="A139" s="1"/>
      <c r="B139" s="5">
        <v>0</v>
      </c>
      <c r="C139" s="5">
        <v>1</v>
      </c>
      <c r="D139" s="5">
        <v>1</v>
      </c>
      <c r="E139" s="5">
        <v>0</v>
      </c>
      <c r="F139" s="5">
        <v>7</v>
      </c>
      <c r="G139" s="5">
        <v>0</v>
      </c>
      <c r="H139" s="5">
        <v>9</v>
      </c>
      <c r="I139" s="5">
        <v>0</v>
      </c>
      <c r="J139" s="5">
        <v>1</v>
      </c>
      <c r="K139" s="5">
        <v>3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16" t="s">
        <v>136</v>
      </c>
      <c r="T139" s="19" t="s">
        <v>14</v>
      </c>
      <c r="U139" s="7">
        <f t="shared" ref="U139:Z139" si="13">U142+U144</f>
        <v>298.3</v>
      </c>
      <c r="V139" s="7">
        <f t="shared" si="13"/>
        <v>298.3</v>
      </c>
      <c r="W139" s="7">
        <f t="shared" si="13"/>
        <v>298.3</v>
      </c>
      <c r="X139" s="7">
        <f t="shared" si="13"/>
        <v>298.3</v>
      </c>
      <c r="Y139" s="7">
        <f t="shared" si="13"/>
        <v>298.3</v>
      </c>
      <c r="Z139" s="7">
        <f t="shared" si="13"/>
        <v>298.3</v>
      </c>
      <c r="AA139" s="7">
        <f>U139+V139+W139+X139+Y139+Z139</f>
        <v>1789.8</v>
      </c>
      <c r="AB139" s="8">
        <v>2026</v>
      </c>
      <c r="AC139" s="14"/>
    </row>
    <row r="140" spans="1:29" ht="56.25" x14ac:dyDescent="0.3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10" t="s">
        <v>137</v>
      </c>
      <c r="T140" s="11" t="s">
        <v>33</v>
      </c>
      <c r="U140" s="11">
        <v>53</v>
      </c>
      <c r="V140" s="11">
        <v>53</v>
      </c>
      <c r="W140" s="11">
        <v>53</v>
      </c>
      <c r="X140" s="11">
        <v>53</v>
      </c>
      <c r="Y140" s="11">
        <v>53</v>
      </c>
      <c r="Z140" s="11">
        <v>53</v>
      </c>
      <c r="AA140" s="11">
        <v>53</v>
      </c>
      <c r="AB140" s="11">
        <v>2026</v>
      </c>
      <c r="AC140" s="18"/>
    </row>
    <row r="141" spans="1:29" ht="56.25" x14ac:dyDescent="0.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10" t="s">
        <v>138</v>
      </c>
      <c r="T141" s="11" t="s">
        <v>33</v>
      </c>
      <c r="U141" s="20">
        <v>43</v>
      </c>
      <c r="V141" s="20">
        <v>43</v>
      </c>
      <c r="W141" s="20">
        <v>43</v>
      </c>
      <c r="X141" s="20">
        <v>43</v>
      </c>
      <c r="Y141" s="20">
        <v>43</v>
      </c>
      <c r="Z141" s="20">
        <v>43</v>
      </c>
      <c r="AA141" s="20">
        <v>43</v>
      </c>
      <c r="AB141" s="11">
        <v>2026</v>
      </c>
      <c r="AC141" s="14"/>
    </row>
    <row r="142" spans="1:29" ht="62.25" customHeight="1" x14ac:dyDescent="0.3">
      <c r="B142" s="5">
        <v>0</v>
      </c>
      <c r="C142" s="5">
        <v>1</v>
      </c>
      <c r="D142" s="5">
        <v>1</v>
      </c>
      <c r="E142" s="5">
        <v>0</v>
      </c>
      <c r="F142" s="5">
        <v>7</v>
      </c>
      <c r="G142" s="5">
        <v>0</v>
      </c>
      <c r="H142" s="5">
        <v>9</v>
      </c>
      <c r="I142" s="5">
        <v>0</v>
      </c>
      <c r="J142" s="5">
        <v>1</v>
      </c>
      <c r="K142" s="5">
        <v>3</v>
      </c>
      <c r="L142" s="5">
        <v>0</v>
      </c>
      <c r="M142" s="5">
        <v>4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10" t="s">
        <v>139</v>
      </c>
      <c r="T142" s="11" t="s">
        <v>14</v>
      </c>
      <c r="U142" s="21">
        <v>238.3</v>
      </c>
      <c r="V142" s="21">
        <v>238.3</v>
      </c>
      <c r="W142" s="21">
        <v>238.3</v>
      </c>
      <c r="X142" s="21">
        <v>238.3</v>
      </c>
      <c r="Y142" s="21">
        <v>238.3</v>
      </c>
      <c r="Z142" s="21">
        <v>238.3</v>
      </c>
      <c r="AA142" s="21">
        <f>U142+V142+W142+X142+Y142+Z142</f>
        <v>1429.8</v>
      </c>
      <c r="AB142" s="11">
        <v>2026</v>
      </c>
      <c r="AC142" s="14"/>
    </row>
    <row r="143" spans="1:29" ht="37.5" x14ac:dyDescent="0.3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10" t="s">
        <v>140</v>
      </c>
      <c r="T143" s="11" t="s">
        <v>18</v>
      </c>
      <c r="U143" s="13">
        <v>100</v>
      </c>
      <c r="V143" s="13">
        <v>100</v>
      </c>
      <c r="W143" s="13">
        <v>100</v>
      </c>
      <c r="X143" s="13">
        <v>100</v>
      </c>
      <c r="Y143" s="13">
        <v>100</v>
      </c>
      <c r="Z143" s="13">
        <v>100</v>
      </c>
      <c r="AA143" s="13">
        <v>100</v>
      </c>
      <c r="AB143" s="11">
        <v>2026</v>
      </c>
      <c r="AC143" s="14"/>
    </row>
    <row r="144" spans="1:29" ht="42.75" customHeight="1" x14ac:dyDescent="0.3">
      <c r="B144" s="5">
        <v>0</v>
      </c>
      <c r="C144" s="5">
        <v>1</v>
      </c>
      <c r="D144" s="5">
        <v>1</v>
      </c>
      <c r="E144" s="5">
        <v>0</v>
      </c>
      <c r="F144" s="5">
        <v>7</v>
      </c>
      <c r="G144" s="5">
        <v>0</v>
      </c>
      <c r="H144" s="5">
        <v>9</v>
      </c>
      <c r="I144" s="5">
        <v>0</v>
      </c>
      <c r="J144" s="5">
        <v>1</v>
      </c>
      <c r="K144" s="5">
        <v>3</v>
      </c>
      <c r="L144" s="5">
        <v>0</v>
      </c>
      <c r="M144" s="5">
        <v>4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10" t="s">
        <v>141</v>
      </c>
      <c r="T144" s="11" t="s">
        <v>14</v>
      </c>
      <c r="U144" s="21">
        <v>60</v>
      </c>
      <c r="V144" s="21">
        <v>60</v>
      </c>
      <c r="W144" s="21">
        <v>60</v>
      </c>
      <c r="X144" s="21">
        <v>60</v>
      </c>
      <c r="Y144" s="21">
        <v>60</v>
      </c>
      <c r="Z144" s="21">
        <v>60</v>
      </c>
      <c r="AA144" s="21">
        <f>U144+V144+W144+X144+Y144+Z144</f>
        <v>360</v>
      </c>
      <c r="AB144" s="11">
        <v>2026</v>
      </c>
      <c r="AC144" s="14"/>
    </row>
    <row r="145" spans="1:29" ht="38.25" customHeight="1" x14ac:dyDescent="0.3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10" t="s">
        <v>142</v>
      </c>
      <c r="T145" s="11" t="s">
        <v>33</v>
      </c>
      <c r="U145" s="20">
        <v>138</v>
      </c>
      <c r="V145" s="20">
        <v>138</v>
      </c>
      <c r="W145" s="20">
        <v>138</v>
      </c>
      <c r="X145" s="20">
        <v>138</v>
      </c>
      <c r="Y145" s="20">
        <v>138</v>
      </c>
      <c r="Z145" s="20">
        <v>138</v>
      </c>
      <c r="AA145" s="20">
        <v>138</v>
      </c>
      <c r="AB145" s="11">
        <v>2026</v>
      </c>
      <c r="AC145" s="14"/>
    </row>
    <row r="146" spans="1:29" s="32" customFormat="1" ht="45" customHeight="1" x14ac:dyDescent="0.3">
      <c r="A146" s="1"/>
      <c r="B146" s="5">
        <v>0</v>
      </c>
      <c r="C146" s="5">
        <v>1</v>
      </c>
      <c r="D146" s="5">
        <v>1</v>
      </c>
      <c r="E146" s="5">
        <v>0</v>
      </c>
      <c r="F146" s="5">
        <v>7</v>
      </c>
      <c r="G146" s="5">
        <v>0</v>
      </c>
      <c r="H146" s="5">
        <v>7</v>
      </c>
      <c r="I146" s="5">
        <v>0</v>
      </c>
      <c r="J146" s="5">
        <v>1</v>
      </c>
      <c r="K146" s="5">
        <v>4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26" t="s">
        <v>143</v>
      </c>
      <c r="T146" s="33" t="s">
        <v>14</v>
      </c>
      <c r="U146" s="7">
        <f t="shared" ref="U146:Z146" si="14">U147+U171</f>
        <v>109377</v>
      </c>
      <c r="V146" s="7">
        <f t="shared" si="14"/>
        <v>103577.9</v>
      </c>
      <c r="W146" s="7">
        <f t="shared" si="14"/>
        <v>103577.9</v>
      </c>
      <c r="X146" s="7">
        <f t="shared" si="14"/>
        <v>103577.9</v>
      </c>
      <c r="Y146" s="7">
        <f t="shared" si="14"/>
        <v>103577.9</v>
      </c>
      <c r="Z146" s="7">
        <f t="shared" si="14"/>
        <v>103577.9</v>
      </c>
      <c r="AA146" s="7">
        <f>U146+V146+W146+X146+Y146+Z146</f>
        <v>627266.5</v>
      </c>
      <c r="AB146" s="8">
        <v>2026</v>
      </c>
      <c r="AC146" s="14"/>
    </row>
    <row r="147" spans="1:29" s="15" customFormat="1" ht="42.75" customHeight="1" x14ac:dyDescent="0.3">
      <c r="A147" s="1"/>
      <c r="B147" s="5">
        <v>0</v>
      </c>
      <c r="C147" s="5">
        <v>1</v>
      </c>
      <c r="D147" s="5">
        <v>1</v>
      </c>
      <c r="E147" s="5">
        <v>0</v>
      </c>
      <c r="F147" s="5">
        <v>7</v>
      </c>
      <c r="G147" s="5">
        <v>0</v>
      </c>
      <c r="H147" s="5">
        <v>7</v>
      </c>
      <c r="I147" s="5">
        <v>0</v>
      </c>
      <c r="J147" s="5">
        <v>1</v>
      </c>
      <c r="K147" s="5">
        <v>4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16" t="s">
        <v>144</v>
      </c>
      <c r="T147" s="19" t="s">
        <v>14</v>
      </c>
      <c r="U147" s="7">
        <f t="shared" ref="U147:Z147" si="15">U150+U154+U158+U161+U165+U167+U151+U155+U159+U162+U169</f>
        <v>96336.5</v>
      </c>
      <c r="V147" s="7">
        <f t="shared" si="15"/>
        <v>96336.5</v>
      </c>
      <c r="W147" s="7">
        <f t="shared" si="15"/>
        <v>96336.5</v>
      </c>
      <c r="X147" s="7">
        <f t="shared" si="15"/>
        <v>96336.5</v>
      </c>
      <c r="Y147" s="7">
        <f t="shared" si="15"/>
        <v>96336.5</v>
      </c>
      <c r="Z147" s="7">
        <f t="shared" si="15"/>
        <v>96336.5</v>
      </c>
      <c r="AA147" s="7">
        <f>U147+V147+W147+X147+Y147+Z147</f>
        <v>578019</v>
      </c>
      <c r="AB147" s="8">
        <v>2026</v>
      </c>
      <c r="AC147" s="34"/>
    </row>
    <row r="148" spans="1:29" ht="37.5" x14ac:dyDescent="0.3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10" t="s">
        <v>145</v>
      </c>
      <c r="T148" s="11" t="s">
        <v>33</v>
      </c>
      <c r="U148" s="11">
        <v>53</v>
      </c>
      <c r="V148" s="11">
        <v>53</v>
      </c>
      <c r="W148" s="11">
        <v>53</v>
      </c>
      <c r="X148" s="11">
        <v>53</v>
      </c>
      <c r="Y148" s="11">
        <v>53</v>
      </c>
      <c r="Z148" s="11">
        <v>53</v>
      </c>
      <c r="AA148" s="11">
        <v>53</v>
      </c>
      <c r="AB148" s="11">
        <v>2026</v>
      </c>
      <c r="AC148" s="18"/>
    </row>
    <row r="149" spans="1:29" ht="42" customHeight="1" x14ac:dyDescent="0.3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10" t="s">
        <v>146</v>
      </c>
      <c r="T149" s="11" t="s">
        <v>18</v>
      </c>
      <c r="U149" s="13">
        <v>60</v>
      </c>
      <c r="V149" s="13">
        <v>60</v>
      </c>
      <c r="W149" s="13">
        <v>60</v>
      </c>
      <c r="X149" s="13">
        <v>60</v>
      </c>
      <c r="Y149" s="13">
        <v>60</v>
      </c>
      <c r="Z149" s="13">
        <v>60</v>
      </c>
      <c r="AA149" s="13">
        <v>60</v>
      </c>
      <c r="AB149" s="11">
        <v>2026</v>
      </c>
      <c r="AC149" s="14"/>
    </row>
    <row r="150" spans="1:29" ht="31.5" customHeight="1" x14ac:dyDescent="0.3">
      <c r="B150" s="5">
        <v>0</v>
      </c>
      <c r="C150" s="5">
        <v>1</v>
      </c>
      <c r="D150" s="5">
        <v>1</v>
      </c>
      <c r="E150" s="5">
        <v>0</v>
      </c>
      <c r="F150" s="5">
        <v>7</v>
      </c>
      <c r="G150" s="5">
        <v>0</v>
      </c>
      <c r="H150" s="5">
        <v>7</v>
      </c>
      <c r="I150" s="5">
        <v>0</v>
      </c>
      <c r="J150" s="5">
        <v>1</v>
      </c>
      <c r="K150" s="5">
        <v>4</v>
      </c>
      <c r="L150" s="5">
        <v>0</v>
      </c>
      <c r="M150" s="5">
        <v>1</v>
      </c>
      <c r="N150" s="5" t="s">
        <v>70</v>
      </c>
      <c r="O150" s="5">
        <v>0</v>
      </c>
      <c r="P150" s="5">
        <v>2</v>
      </c>
      <c r="Q150" s="5">
        <v>4</v>
      </c>
      <c r="R150" s="5">
        <v>0</v>
      </c>
      <c r="S150" s="73" t="s">
        <v>147</v>
      </c>
      <c r="T150" s="76" t="s">
        <v>14</v>
      </c>
      <c r="U150" s="21">
        <v>44957</v>
      </c>
      <c r="V150" s="21">
        <v>44957</v>
      </c>
      <c r="W150" s="21">
        <v>44957</v>
      </c>
      <c r="X150" s="21">
        <v>44957</v>
      </c>
      <c r="Y150" s="21">
        <v>44957</v>
      </c>
      <c r="Z150" s="21">
        <v>44957</v>
      </c>
      <c r="AA150" s="21">
        <f>U150+V150+W150+X150+Y150+Z150</f>
        <v>269742</v>
      </c>
      <c r="AB150" s="11">
        <v>2026</v>
      </c>
      <c r="AC150" s="14"/>
    </row>
    <row r="151" spans="1:29" ht="43.5" customHeight="1" x14ac:dyDescent="0.3">
      <c r="B151" s="5">
        <v>0</v>
      </c>
      <c r="C151" s="5">
        <v>1</v>
      </c>
      <c r="D151" s="5">
        <v>1</v>
      </c>
      <c r="E151" s="5">
        <v>0</v>
      </c>
      <c r="F151" s="5">
        <v>7</v>
      </c>
      <c r="G151" s="5">
        <v>0</v>
      </c>
      <c r="H151" s="5">
        <v>7</v>
      </c>
      <c r="I151" s="5">
        <v>0</v>
      </c>
      <c r="J151" s="5">
        <v>1</v>
      </c>
      <c r="K151" s="5">
        <v>4</v>
      </c>
      <c r="L151" s="5">
        <v>0</v>
      </c>
      <c r="M151" s="5">
        <v>1</v>
      </c>
      <c r="N151" s="5">
        <v>1</v>
      </c>
      <c r="O151" s="5">
        <v>0</v>
      </c>
      <c r="P151" s="5">
        <v>2</v>
      </c>
      <c r="Q151" s="5">
        <v>4</v>
      </c>
      <c r="R151" s="5">
        <v>0</v>
      </c>
      <c r="S151" s="75"/>
      <c r="T151" s="78"/>
      <c r="U151" s="21">
        <v>30388</v>
      </c>
      <c r="V151" s="21">
        <v>30388</v>
      </c>
      <c r="W151" s="21">
        <v>30388</v>
      </c>
      <c r="X151" s="21">
        <v>30388</v>
      </c>
      <c r="Y151" s="21">
        <v>30388</v>
      </c>
      <c r="Z151" s="21">
        <v>30388</v>
      </c>
      <c r="AA151" s="21">
        <f>U151+V151+W151+X151+Y151+Z151</f>
        <v>182328</v>
      </c>
      <c r="AB151" s="11">
        <v>2026</v>
      </c>
      <c r="AC151" s="14"/>
    </row>
    <row r="152" spans="1:29" x14ac:dyDescent="0.3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10" t="s">
        <v>148</v>
      </c>
      <c r="T152" s="11" t="s">
        <v>33</v>
      </c>
      <c r="U152" s="20">
        <v>9</v>
      </c>
      <c r="V152" s="20">
        <v>9</v>
      </c>
      <c r="W152" s="20">
        <v>9</v>
      </c>
      <c r="X152" s="20">
        <v>9</v>
      </c>
      <c r="Y152" s="20">
        <v>9</v>
      </c>
      <c r="Z152" s="20">
        <v>9</v>
      </c>
      <c r="AA152" s="20">
        <v>9</v>
      </c>
      <c r="AB152" s="11">
        <v>2026</v>
      </c>
      <c r="AC152" s="14"/>
    </row>
    <row r="153" spans="1:29" ht="65.25" customHeight="1" x14ac:dyDescent="0.3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10" t="s">
        <v>149</v>
      </c>
      <c r="T153" s="11" t="s">
        <v>27</v>
      </c>
      <c r="U153" s="20">
        <v>5396</v>
      </c>
      <c r="V153" s="20">
        <v>5396</v>
      </c>
      <c r="W153" s="20">
        <v>5396</v>
      </c>
      <c r="X153" s="20">
        <v>5396</v>
      </c>
      <c r="Y153" s="20">
        <v>5396</v>
      </c>
      <c r="Z153" s="20">
        <v>5396</v>
      </c>
      <c r="AA153" s="20">
        <v>32376</v>
      </c>
      <c r="AB153" s="11">
        <v>2026</v>
      </c>
      <c r="AC153" s="14"/>
    </row>
    <row r="154" spans="1:29" ht="33" customHeight="1" x14ac:dyDescent="0.3">
      <c r="B154" s="5">
        <v>0</v>
      </c>
      <c r="C154" s="5">
        <v>1</v>
      </c>
      <c r="D154" s="5">
        <v>1</v>
      </c>
      <c r="E154" s="5">
        <v>0</v>
      </c>
      <c r="F154" s="5">
        <v>7</v>
      </c>
      <c r="G154" s="5">
        <v>0</v>
      </c>
      <c r="H154" s="5">
        <v>7</v>
      </c>
      <c r="I154" s="5">
        <v>0</v>
      </c>
      <c r="J154" s="5">
        <v>1</v>
      </c>
      <c r="K154" s="5">
        <v>4</v>
      </c>
      <c r="L154" s="5">
        <v>0</v>
      </c>
      <c r="M154" s="5">
        <v>1</v>
      </c>
      <c r="N154" s="5" t="s">
        <v>70</v>
      </c>
      <c r="O154" s="5">
        <v>0</v>
      </c>
      <c r="P154" s="5">
        <v>2</v>
      </c>
      <c r="Q154" s="5">
        <v>4</v>
      </c>
      <c r="R154" s="5">
        <v>0</v>
      </c>
      <c r="S154" s="80" t="s">
        <v>150</v>
      </c>
      <c r="T154" s="76" t="s">
        <v>14</v>
      </c>
      <c r="U154" s="21">
        <v>6033.1</v>
      </c>
      <c r="V154" s="21">
        <v>6033.1</v>
      </c>
      <c r="W154" s="21">
        <v>6033.1</v>
      </c>
      <c r="X154" s="21">
        <v>6033.1</v>
      </c>
      <c r="Y154" s="21">
        <v>6033.1</v>
      </c>
      <c r="Z154" s="21">
        <v>6033.1</v>
      </c>
      <c r="AA154" s="21">
        <f>U154+V154+W154+X154+Y154+Z154</f>
        <v>36198.6</v>
      </c>
      <c r="AB154" s="11">
        <v>2026</v>
      </c>
      <c r="AC154" s="14"/>
    </row>
    <row r="155" spans="1:29" ht="18.75" customHeight="1" x14ac:dyDescent="0.3">
      <c r="B155" s="5">
        <v>0</v>
      </c>
      <c r="C155" s="5">
        <v>1</v>
      </c>
      <c r="D155" s="5">
        <v>1</v>
      </c>
      <c r="E155" s="5">
        <v>0</v>
      </c>
      <c r="F155" s="5">
        <v>7</v>
      </c>
      <c r="G155" s="5">
        <v>0</v>
      </c>
      <c r="H155" s="5">
        <v>7</v>
      </c>
      <c r="I155" s="5">
        <v>0</v>
      </c>
      <c r="J155" s="5">
        <v>1</v>
      </c>
      <c r="K155" s="5">
        <v>4</v>
      </c>
      <c r="L155" s="5">
        <v>0</v>
      </c>
      <c r="M155" s="5">
        <v>1</v>
      </c>
      <c r="N155" s="5">
        <v>1</v>
      </c>
      <c r="O155" s="5">
        <v>0</v>
      </c>
      <c r="P155" s="5">
        <v>2</v>
      </c>
      <c r="Q155" s="5">
        <v>4</v>
      </c>
      <c r="R155" s="5">
        <v>0</v>
      </c>
      <c r="S155" s="81"/>
      <c r="T155" s="78"/>
      <c r="U155" s="21">
        <v>6429</v>
      </c>
      <c r="V155" s="21">
        <v>6429</v>
      </c>
      <c r="W155" s="21">
        <v>6429</v>
      </c>
      <c r="X155" s="21">
        <v>6429</v>
      </c>
      <c r="Y155" s="21">
        <v>6429</v>
      </c>
      <c r="Z155" s="21">
        <v>6429</v>
      </c>
      <c r="AA155" s="21">
        <f>U155+V155+W155+X155+Y155+Z155</f>
        <v>38574</v>
      </c>
      <c r="AB155" s="11">
        <v>2026</v>
      </c>
      <c r="AC155" s="14"/>
    </row>
    <row r="156" spans="1:29" ht="24.75" customHeight="1" x14ac:dyDescent="0.3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10" t="s">
        <v>148</v>
      </c>
      <c r="T156" s="11" t="s">
        <v>33</v>
      </c>
      <c r="U156" s="11">
        <v>53</v>
      </c>
      <c r="V156" s="11">
        <v>53</v>
      </c>
      <c r="W156" s="11">
        <v>53</v>
      </c>
      <c r="X156" s="11">
        <v>53</v>
      </c>
      <c r="Y156" s="11">
        <v>53</v>
      </c>
      <c r="Z156" s="11">
        <v>53</v>
      </c>
      <c r="AA156" s="11">
        <v>53</v>
      </c>
      <c r="AB156" s="11">
        <v>2026</v>
      </c>
      <c r="AC156" s="14"/>
    </row>
    <row r="157" spans="1:29" ht="37.5" x14ac:dyDescent="0.3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10" t="s">
        <v>151</v>
      </c>
      <c r="T157" s="11" t="s">
        <v>27</v>
      </c>
      <c r="U157" s="20">
        <v>4880</v>
      </c>
      <c r="V157" s="20">
        <v>4880</v>
      </c>
      <c r="W157" s="20">
        <v>4880</v>
      </c>
      <c r="X157" s="20">
        <v>4880</v>
      </c>
      <c r="Y157" s="20">
        <v>4880</v>
      </c>
      <c r="Z157" s="20">
        <v>4880</v>
      </c>
      <c r="AA157" s="20">
        <v>29280</v>
      </c>
      <c r="AB157" s="11">
        <v>2026</v>
      </c>
      <c r="AC157" s="14"/>
    </row>
    <row r="158" spans="1:29" ht="23.25" customHeight="1" x14ac:dyDescent="0.3">
      <c r="B158" s="5">
        <v>0</v>
      </c>
      <c r="C158" s="5">
        <v>1</v>
      </c>
      <c r="D158" s="5">
        <v>1</v>
      </c>
      <c r="E158" s="5">
        <v>0</v>
      </c>
      <c r="F158" s="5">
        <v>7</v>
      </c>
      <c r="G158" s="5">
        <v>0</v>
      </c>
      <c r="H158" s="5">
        <v>7</v>
      </c>
      <c r="I158" s="5">
        <v>0</v>
      </c>
      <c r="J158" s="5">
        <v>1</v>
      </c>
      <c r="K158" s="5">
        <v>4</v>
      </c>
      <c r="L158" s="5">
        <v>0</v>
      </c>
      <c r="M158" s="5">
        <v>1</v>
      </c>
      <c r="N158" s="5" t="s">
        <v>70</v>
      </c>
      <c r="O158" s="5">
        <v>0</v>
      </c>
      <c r="P158" s="5">
        <v>2</v>
      </c>
      <c r="Q158" s="5">
        <v>4</v>
      </c>
      <c r="R158" s="5">
        <v>0</v>
      </c>
      <c r="S158" s="80" t="s">
        <v>152</v>
      </c>
      <c r="T158" s="76" t="s">
        <v>14</v>
      </c>
      <c r="U158" s="21">
        <v>3576.3</v>
      </c>
      <c r="V158" s="21">
        <v>3576.3</v>
      </c>
      <c r="W158" s="21">
        <v>3576.3</v>
      </c>
      <c r="X158" s="21">
        <v>3576.3</v>
      </c>
      <c r="Y158" s="21">
        <v>3576.3</v>
      </c>
      <c r="Z158" s="21">
        <v>3576.3</v>
      </c>
      <c r="AA158" s="21">
        <f>U158+V158+W158+X158+Y158+Z158</f>
        <v>21457.8</v>
      </c>
      <c r="AB158" s="11">
        <v>2026</v>
      </c>
      <c r="AC158" s="14"/>
    </row>
    <row r="159" spans="1:29" ht="24.75" customHeight="1" x14ac:dyDescent="0.3">
      <c r="B159" s="5">
        <v>0</v>
      </c>
      <c r="C159" s="5">
        <v>1</v>
      </c>
      <c r="D159" s="5">
        <v>1</v>
      </c>
      <c r="E159" s="5">
        <v>0</v>
      </c>
      <c r="F159" s="5">
        <v>7</v>
      </c>
      <c r="G159" s="5">
        <v>0</v>
      </c>
      <c r="H159" s="5">
        <v>7</v>
      </c>
      <c r="I159" s="5">
        <v>0</v>
      </c>
      <c r="J159" s="5">
        <v>1</v>
      </c>
      <c r="K159" s="5">
        <v>4</v>
      </c>
      <c r="L159" s="5">
        <v>0</v>
      </c>
      <c r="M159" s="5">
        <v>1</v>
      </c>
      <c r="N159" s="5">
        <v>1</v>
      </c>
      <c r="O159" s="5">
        <v>0</v>
      </c>
      <c r="P159" s="5">
        <v>2</v>
      </c>
      <c r="Q159" s="5">
        <v>4</v>
      </c>
      <c r="R159" s="5">
        <v>0</v>
      </c>
      <c r="S159" s="81"/>
      <c r="T159" s="78"/>
      <c r="U159" s="21">
        <v>1100</v>
      </c>
      <c r="V159" s="21">
        <v>1100</v>
      </c>
      <c r="W159" s="21">
        <v>1100</v>
      </c>
      <c r="X159" s="21">
        <v>1100</v>
      </c>
      <c r="Y159" s="21">
        <v>1100</v>
      </c>
      <c r="Z159" s="21">
        <v>1100</v>
      </c>
      <c r="AA159" s="21">
        <f>U159+V159+W159+X159+Y159+Z159</f>
        <v>6600</v>
      </c>
      <c r="AB159" s="11">
        <v>2026</v>
      </c>
      <c r="AC159" s="14"/>
    </row>
    <row r="160" spans="1:29" ht="29.25" customHeight="1" x14ac:dyDescent="0.3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0" t="s">
        <v>153</v>
      </c>
      <c r="T160" s="11" t="s">
        <v>27</v>
      </c>
      <c r="U160" s="20">
        <v>390</v>
      </c>
      <c r="V160" s="20">
        <v>390</v>
      </c>
      <c r="W160" s="20">
        <v>390</v>
      </c>
      <c r="X160" s="20">
        <v>390</v>
      </c>
      <c r="Y160" s="20">
        <v>390</v>
      </c>
      <c r="Z160" s="20">
        <v>390</v>
      </c>
      <c r="AA160" s="20">
        <f>U160+V160+W160+X160+Y160+Z160</f>
        <v>2340</v>
      </c>
      <c r="AB160" s="11">
        <v>2026</v>
      </c>
      <c r="AC160" s="14"/>
    </row>
    <row r="161" spans="1:29" ht="23.25" customHeight="1" x14ac:dyDescent="0.3">
      <c r="B161" s="5">
        <v>0</v>
      </c>
      <c r="C161" s="5">
        <v>1</v>
      </c>
      <c r="D161" s="5">
        <v>1</v>
      </c>
      <c r="E161" s="5">
        <v>0</v>
      </c>
      <c r="F161" s="5">
        <v>7</v>
      </c>
      <c r="G161" s="5">
        <v>0</v>
      </c>
      <c r="H161" s="5">
        <v>7</v>
      </c>
      <c r="I161" s="5">
        <v>0</v>
      </c>
      <c r="J161" s="5">
        <v>1</v>
      </c>
      <c r="K161" s="5">
        <v>4</v>
      </c>
      <c r="L161" s="5">
        <v>0</v>
      </c>
      <c r="M161" s="5">
        <v>1</v>
      </c>
      <c r="N161" s="5" t="s">
        <v>70</v>
      </c>
      <c r="O161" s="5">
        <v>0</v>
      </c>
      <c r="P161" s="5">
        <v>2</v>
      </c>
      <c r="Q161" s="5">
        <v>4</v>
      </c>
      <c r="R161" s="5">
        <v>0</v>
      </c>
      <c r="S161" s="83" t="s">
        <v>154</v>
      </c>
      <c r="T161" s="76" t="s">
        <v>14</v>
      </c>
      <c r="U161" s="21">
        <v>80.099999999999994</v>
      </c>
      <c r="V161" s="21">
        <v>80.099999999999994</v>
      </c>
      <c r="W161" s="21">
        <v>80.099999999999994</v>
      </c>
      <c r="X161" s="21">
        <v>80.099999999999994</v>
      </c>
      <c r="Y161" s="21">
        <v>80.099999999999994</v>
      </c>
      <c r="Z161" s="21">
        <v>80.099999999999994</v>
      </c>
      <c r="AA161" s="21">
        <f>U161+V161+W161+X161+Y161+Z161</f>
        <v>480.6</v>
      </c>
      <c r="AB161" s="11">
        <v>2026</v>
      </c>
      <c r="AC161" s="14"/>
    </row>
    <row r="162" spans="1:29" ht="20.25" customHeight="1" x14ac:dyDescent="0.3">
      <c r="B162" s="5">
        <v>0</v>
      </c>
      <c r="C162" s="5">
        <v>1</v>
      </c>
      <c r="D162" s="5">
        <v>1</v>
      </c>
      <c r="E162" s="5">
        <v>0</v>
      </c>
      <c r="F162" s="5">
        <v>7</v>
      </c>
      <c r="G162" s="5">
        <v>0</v>
      </c>
      <c r="H162" s="5">
        <v>7</v>
      </c>
      <c r="I162" s="5">
        <v>0</v>
      </c>
      <c r="J162" s="5">
        <v>1</v>
      </c>
      <c r="K162" s="5">
        <v>4</v>
      </c>
      <c r="L162" s="5">
        <v>0</v>
      </c>
      <c r="M162" s="5">
        <v>1</v>
      </c>
      <c r="N162" s="5">
        <v>1</v>
      </c>
      <c r="O162" s="5">
        <v>0</v>
      </c>
      <c r="P162" s="5">
        <v>2</v>
      </c>
      <c r="Q162" s="5">
        <v>4</v>
      </c>
      <c r="R162" s="5">
        <v>0</v>
      </c>
      <c r="S162" s="84"/>
      <c r="T162" s="78"/>
      <c r="U162" s="21">
        <v>166.6</v>
      </c>
      <c r="V162" s="21">
        <v>166.6</v>
      </c>
      <c r="W162" s="21">
        <v>166.6</v>
      </c>
      <c r="X162" s="21">
        <v>166.6</v>
      </c>
      <c r="Y162" s="21">
        <v>166.6</v>
      </c>
      <c r="Z162" s="21">
        <v>166.6</v>
      </c>
      <c r="AA162" s="21">
        <f>U162+V162+W162+X162+Y162+Z162</f>
        <v>999.6</v>
      </c>
      <c r="AB162" s="11">
        <v>2026</v>
      </c>
      <c r="AC162" s="14"/>
    </row>
    <row r="163" spans="1:29" ht="26.25" customHeight="1" x14ac:dyDescent="0.3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10" t="s">
        <v>155</v>
      </c>
      <c r="T163" s="11" t="s">
        <v>33</v>
      </c>
      <c r="U163" s="20">
        <v>4</v>
      </c>
      <c r="V163" s="20">
        <v>4</v>
      </c>
      <c r="W163" s="20">
        <v>4</v>
      </c>
      <c r="X163" s="20">
        <v>4</v>
      </c>
      <c r="Y163" s="20">
        <v>4</v>
      </c>
      <c r="Z163" s="20">
        <v>4</v>
      </c>
      <c r="AA163" s="20">
        <v>4</v>
      </c>
      <c r="AB163" s="11">
        <v>2026</v>
      </c>
      <c r="AC163" s="14"/>
    </row>
    <row r="164" spans="1:29" ht="24.75" customHeight="1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10" t="s">
        <v>156</v>
      </c>
      <c r="T164" s="11" t="s">
        <v>27</v>
      </c>
      <c r="U164" s="20">
        <v>280</v>
      </c>
      <c r="V164" s="20">
        <v>280</v>
      </c>
      <c r="W164" s="20">
        <v>280</v>
      </c>
      <c r="X164" s="20">
        <v>280</v>
      </c>
      <c r="Y164" s="20">
        <v>280</v>
      </c>
      <c r="Z164" s="20">
        <v>280</v>
      </c>
      <c r="AA164" s="20">
        <v>1680</v>
      </c>
      <c r="AB164" s="11">
        <v>2026</v>
      </c>
    </row>
    <row r="165" spans="1:29" ht="45" customHeight="1" x14ac:dyDescent="0.25">
      <c r="B165" s="5">
        <v>0</v>
      </c>
      <c r="C165" s="5">
        <v>1</v>
      </c>
      <c r="D165" s="5">
        <v>1</v>
      </c>
      <c r="E165" s="5">
        <v>0</v>
      </c>
      <c r="F165" s="5">
        <v>7</v>
      </c>
      <c r="G165" s="5">
        <v>0</v>
      </c>
      <c r="H165" s="5">
        <v>7</v>
      </c>
      <c r="I165" s="5">
        <v>0</v>
      </c>
      <c r="J165" s="5">
        <v>1</v>
      </c>
      <c r="K165" s="5">
        <v>4</v>
      </c>
      <c r="L165" s="5">
        <v>0</v>
      </c>
      <c r="M165" s="5">
        <v>0</v>
      </c>
      <c r="N165" s="5" t="s">
        <v>70</v>
      </c>
      <c r="O165" s="5">
        <v>0</v>
      </c>
      <c r="P165" s="5">
        <v>2</v>
      </c>
      <c r="Q165" s="5">
        <v>4</v>
      </c>
      <c r="R165" s="5">
        <v>0</v>
      </c>
      <c r="S165" s="10" t="s">
        <v>157</v>
      </c>
      <c r="T165" s="11" t="s">
        <v>14</v>
      </c>
      <c r="U165" s="21">
        <v>2149.4</v>
      </c>
      <c r="V165" s="21">
        <v>2149.4</v>
      </c>
      <c r="W165" s="21">
        <v>2149.4</v>
      </c>
      <c r="X165" s="21">
        <v>2149.4</v>
      </c>
      <c r="Y165" s="21">
        <v>2149.4</v>
      </c>
      <c r="Z165" s="21">
        <v>2149.4</v>
      </c>
      <c r="AA165" s="21">
        <f>U165+V165+W165+X165+Y165+Z165</f>
        <v>12896.4</v>
      </c>
      <c r="AB165" s="11">
        <v>2026</v>
      </c>
    </row>
    <row r="166" spans="1:29" ht="39.75" customHeight="1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10" t="s">
        <v>158</v>
      </c>
      <c r="T166" s="11" t="s">
        <v>27</v>
      </c>
      <c r="U166" s="20">
        <v>981</v>
      </c>
      <c r="V166" s="20">
        <v>981</v>
      </c>
      <c r="W166" s="20">
        <v>981</v>
      </c>
      <c r="X166" s="20">
        <v>981</v>
      </c>
      <c r="Y166" s="20">
        <v>981</v>
      </c>
      <c r="Z166" s="20">
        <v>981</v>
      </c>
      <c r="AA166" s="20">
        <v>7740</v>
      </c>
      <c r="AB166" s="11">
        <v>2026</v>
      </c>
    </row>
    <row r="167" spans="1:29" ht="79.5" customHeight="1" x14ac:dyDescent="0.25">
      <c r="B167" s="5">
        <v>0</v>
      </c>
      <c r="C167" s="5">
        <v>1</v>
      </c>
      <c r="D167" s="5">
        <v>1</v>
      </c>
      <c r="E167" s="5">
        <v>0</v>
      </c>
      <c r="F167" s="5">
        <v>7</v>
      </c>
      <c r="G167" s="5">
        <v>0</v>
      </c>
      <c r="H167" s="5">
        <v>7</v>
      </c>
      <c r="I167" s="5">
        <v>0</v>
      </c>
      <c r="J167" s="5">
        <v>1</v>
      </c>
      <c r="K167" s="5">
        <v>4</v>
      </c>
      <c r="L167" s="5">
        <v>0</v>
      </c>
      <c r="M167" s="5">
        <v>1</v>
      </c>
      <c r="N167" s="5" t="s">
        <v>70</v>
      </c>
      <c r="O167" s="5">
        <v>0</v>
      </c>
      <c r="P167" s="5">
        <v>2</v>
      </c>
      <c r="Q167" s="5">
        <v>4</v>
      </c>
      <c r="R167" s="5">
        <v>0</v>
      </c>
      <c r="S167" s="23" t="s">
        <v>159</v>
      </c>
      <c r="T167" s="24" t="s">
        <v>14</v>
      </c>
      <c r="U167" s="21">
        <v>0</v>
      </c>
      <c r="V167" s="21">
        <v>0</v>
      </c>
      <c r="W167" s="21">
        <v>0</v>
      </c>
      <c r="X167" s="21">
        <v>0</v>
      </c>
      <c r="Y167" s="21">
        <v>0</v>
      </c>
      <c r="Z167" s="21">
        <v>0</v>
      </c>
      <c r="AA167" s="21">
        <f>U167+V167+W167+X167+Y167+Z167</f>
        <v>0</v>
      </c>
      <c r="AB167" s="11">
        <v>2026</v>
      </c>
    </row>
    <row r="168" spans="1:29" ht="42.75" customHeight="1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23" t="s">
        <v>80</v>
      </c>
      <c r="T168" s="24" t="s">
        <v>33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11">
        <v>2026</v>
      </c>
    </row>
    <row r="169" spans="1:29" ht="45" customHeight="1" x14ac:dyDescent="0.25">
      <c r="B169" s="5">
        <v>0</v>
      </c>
      <c r="C169" s="5">
        <v>1</v>
      </c>
      <c r="D169" s="5">
        <v>1</v>
      </c>
      <c r="E169" s="5">
        <v>0</v>
      </c>
      <c r="F169" s="5">
        <v>7</v>
      </c>
      <c r="G169" s="5">
        <v>0</v>
      </c>
      <c r="H169" s="5">
        <v>7</v>
      </c>
      <c r="I169" s="5">
        <v>0</v>
      </c>
      <c r="J169" s="5">
        <v>1</v>
      </c>
      <c r="K169" s="5">
        <v>4</v>
      </c>
      <c r="L169" s="5">
        <v>0</v>
      </c>
      <c r="M169" s="5">
        <v>1</v>
      </c>
      <c r="N169" s="5">
        <v>1</v>
      </c>
      <c r="O169" s="5">
        <v>0</v>
      </c>
      <c r="P169" s="5">
        <v>2</v>
      </c>
      <c r="Q169" s="5">
        <v>4</v>
      </c>
      <c r="R169" s="5">
        <v>0</v>
      </c>
      <c r="S169" s="10" t="s">
        <v>160</v>
      </c>
      <c r="T169" s="24" t="s">
        <v>14</v>
      </c>
      <c r="U169" s="21">
        <v>1457</v>
      </c>
      <c r="V169" s="21">
        <v>1457</v>
      </c>
      <c r="W169" s="21">
        <v>1457</v>
      </c>
      <c r="X169" s="21">
        <v>1457</v>
      </c>
      <c r="Y169" s="21">
        <v>1457</v>
      </c>
      <c r="Z169" s="21">
        <v>1457</v>
      </c>
      <c r="AA169" s="21">
        <f>U169+V169+W169+X169+Y169+Z169</f>
        <v>8742</v>
      </c>
      <c r="AB169" s="11">
        <v>2026</v>
      </c>
    </row>
    <row r="170" spans="1:29" ht="39.75" customHeight="1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10" t="s">
        <v>161</v>
      </c>
      <c r="T170" s="24" t="s">
        <v>33</v>
      </c>
      <c r="U170" s="20">
        <v>1</v>
      </c>
      <c r="V170" s="20">
        <v>1</v>
      </c>
      <c r="W170" s="20">
        <v>1</v>
      </c>
      <c r="X170" s="20">
        <v>1</v>
      </c>
      <c r="Y170" s="20">
        <v>1</v>
      </c>
      <c r="Z170" s="20">
        <v>1</v>
      </c>
      <c r="AA170" s="20">
        <v>6</v>
      </c>
      <c r="AB170" s="11">
        <v>2026</v>
      </c>
    </row>
    <row r="171" spans="1:29" s="15" customFormat="1" ht="65.25" customHeight="1" x14ac:dyDescent="0.25">
      <c r="A171" s="1"/>
      <c r="B171" s="5">
        <v>0</v>
      </c>
      <c r="C171" s="5">
        <v>1</v>
      </c>
      <c r="D171" s="5">
        <v>1</v>
      </c>
      <c r="E171" s="5">
        <v>0</v>
      </c>
      <c r="F171" s="5">
        <v>7</v>
      </c>
      <c r="G171" s="5">
        <v>0</v>
      </c>
      <c r="H171" s="5">
        <v>7</v>
      </c>
      <c r="I171" s="5">
        <v>0</v>
      </c>
      <c r="J171" s="5">
        <v>1</v>
      </c>
      <c r="K171" s="5">
        <v>4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6" t="s">
        <v>162</v>
      </c>
      <c r="T171" s="19" t="s">
        <v>14</v>
      </c>
      <c r="U171" s="7">
        <f t="shared" ref="U171:Z171" si="16">U173+U176+U178+U174</f>
        <v>13040.5</v>
      </c>
      <c r="V171" s="7">
        <f t="shared" si="16"/>
        <v>7241.4</v>
      </c>
      <c r="W171" s="7">
        <f t="shared" si="16"/>
        <v>7241.4</v>
      </c>
      <c r="X171" s="7">
        <f t="shared" si="16"/>
        <v>7241.4</v>
      </c>
      <c r="Y171" s="7">
        <f t="shared" si="16"/>
        <v>7241.4</v>
      </c>
      <c r="Z171" s="7">
        <f t="shared" si="16"/>
        <v>7241.4</v>
      </c>
      <c r="AA171" s="7">
        <f>U171+V171+W171+X171+Y171+Z171</f>
        <v>49247.500000000007</v>
      </c>
      <c r="AB171" s="8">
        <v>2026</v>
      </c>
      <c r="AC171" s="1"/>
    </row>
    <row r="172" spans="1:29" ht="63" customHeight="1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10" t="s">
        <v>163</v>
      </c>
      <c r="T172" s="11" t="s">
        <v>18</v>
      </c>
      <c r="U172" s="13">
        <v>80</v>
      </c>
      <c r="V172" s="13">
        <v>80</v>
      </c>
      <c r="W172" s="13">
        <v>80</v>
      </c>
      <c r="X172" s="13">
        <v>80</v>
      </c>
      <c r="Y172" s="13">
        <v>80</v>
      </c>
      <c r="Z172" s="13">
        <v>80</v>
      </c>
      <c r="AA172" s="13">
        <v>100</v>
      </c>
      <c r="AB172" s="11">
        <v>2026</v>
      </c>
      <c r="AC172" s="15"/>
    </row>
    <row r="173" spans="1:29" ht="30.75" customHeight="1" x14ac:dyDescent="0.25">
      <c r="B173" s="5">
        <v>0</v>
      </c>
      <c r="C173" s="5">
        <v>1</v>
      </c>
      <c r="D173" s="5">
        <v>1</v>
      </c>
      <c r="E173" s="5">
        <v>0</v>
      </c>
      <c r="F173" s="5">
        <v>7</v>
      </c>
      <c r="G173" s="5">
        <v>0</v>
      </c>
      <c r="H173" s="5">
        <v>7</v>
      </c>
      <c r="I173" s="5">
        <v>0</v>
      </c>
      <c r="J173" s="5">
        <v>1</v>
      </c>
      <c r="K173" s="5">
        <v>4</v>
      </c>
      <c r="L173" s="5">
        <v>0</v>
      </c>
      <c r="M173" s="5">
        <v>2</v>
      </c>
      <c r="N173" s="5" t="s">
        <v>70</v>
      </c>
      <c r="O173" s="5">
        <v>0</v>
      </c>
      <c r="P173" s="5">
        <v>2</v>
      </c>
      <c r="Q173" s="5">
        <v>4</v>
      </c>
      <c r="R173" s="5">
        <v>0</v>
      </c>
      <c r="S173" s="83" t="s">
        <v>164</v>
      </c>
      <c r="T173" s="76" t="s">
        <v>14</v>
      </c>
      <c r="U173" s="21">
        <v>3956.4</v>
      </c>
      <c r="V173" s="21">
        <v>3956.4</v>
      </c>
      <c r="W173" s="21">
        <v>3956.4</v>
      </c>
      <c r="X173" s="21">
        <v>3956.4</v>
      </c>
      <c r="Y173" s="21">
        <v>3956.4</v>
      </c>
      <c r="Z173" s="21">
        <v>3956.4</v>
      </c>
      <c r="AA173" s="21">
        <f>U173+V173+W173+X173+Y173+Z173</f>
        <v>23738.400000000001</v>
      </c>
      <c r="AB173" s="11">
        <v>2026</v>
      </c>
    </row>
    <row r="174" spans="1:29" ht="33.75" customHeight="1" x14ac:dyDescent="0.25">
      <c r="B174" s="5">
        <v>0</v>
      </c>
      <c r="C174" s="5">
        <v>1</v>
      </c>
      <c r="D174" s="5">
        <v>1</v>
      </c>
      <c r="E174" s="5">
        <v>0</v>
      </c>
      <c r="F174" s="5">
        <v>7</v>
      </c>
      <c r="G174" s="5">
        <v>0</v>
      </c>
      <c r="H174" s="5">
        <v>7</v>
      </c>
      <c r="I174" s="5">
        <v>0</v>
      </c>
      <c r="J174" s="5">
        <v>1</v>
      </c>
      <c r="K174" s="5">
        <v>4</v>
      </c>
      <c r="L174" s="5">
        <v>0</v>
      </c>
      <c r="M174" s="5">
        <v>2</v>
      </c>
      <c r="N174" s="5">
        <v>1</v>
      </c>
      <c r="O174" s="5">
        <v>0</v>
      </c>
      <c r="P174" s="5">
        <v>2</v>
      </c>
      <c r="Q174" s="5">
        <v>4</v>
      </c>
      <c r="R174" s="5">
        <v>0</v>
      </c>
      <c r="S174" s="84"/>
      <c r="T174" s="78"/>
      <c r="U174" s="21">
        <v>5799.1</v>
      </c>
      <c r="V174" s="21">
        <v>0</v>
      </c>
      <c r="W174" s="21">
        <v>0</v>
      </c>
      <c r="X174" s="21">
        <v>0</v>
      </c>
      <c r="Y174" s="21">
        <v>0</v>
      </c>
      <c r="Z174" s="21">
        <v>0</v>
      </c>
      <c r="AA174" s="21">
        <f>U174+V174+W174+X174+Y174+Z174</f>
        <v>5799.1</v>
      </c>
      <c r="AB174" s="11">
        <v>2021</v>
      </c>
    </row>
    <row r="175" spans="1:29" ht="41.25" customHeight="1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10" t="s">
        <v>165</v>
      </c>
      <c r="T175" s="11" t="s">
        <v>33</v>
      </c>
      <c r="U175" s="20">
        <v>9</v>
      </c>
      <c r="V175" s="20">
        <v>9</v>
      </c>
      <c r="W175" s="20">
        <v>9</v>
      </c>
      <c r="X175" s="20">
        <v>9</v>
      </c>
      <c r="Y175" s="20">
        <v>9</v>
      </c>
      <c r="Z175" s="20">
        <v>9</v>
      </c>
      <c r="AA175" s="20">
        <v>9</v>
      </c>
      <c r="AB175" s="11">
        <v>2026</v>
      </c>
    </row>
    <row r="176" spans="1:29" ht="42.75" customHeight="1" x14ac:dyDescent="0.25">
      <c r="B176" s="5">
        <v>0</v>
      </c>
      <c r="C176" s="5">
        <v>1</v>
      </c>
      <c r="D176" s="5">
        <v>1</v>
      </c>
      <c r="E176" s="5">
        <v>0</v>
      </c>
      <c r="F176" s="5">
        <v>7</v>
      </c>
      <c r="G176" s="5">
        <v>0</v>
      </c>
      <c r="H176" s="5">
        <v>7</v>
      </c>
      <c r="I176" s="5">
        <v>0</v>
      </c>
      <c r="J176" s="5">
        <v>1</v>
      </c>
      <c r="K176" s="5">
        <v>4</v>
      </c>
      <c r="L176" s="5">
        <v>0</v>
      </c>
      <c r="M176" s="5">
        <v>2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10" t="s">
        <v>166</v>
      </c>
      <c r="T176" s="11" t="s">
        <v>14</v>
      </c>
      <c r="U176" s="21">
        <v>0</v>
      </c>
      <c r="V176" s="21">
        <v>0</v>
      </c>
      <c r="W176" s="21">
        <v>0</v>
      </c>
      <c r="X176" s="21">
        <v>0</v>
      </c>
      <c r="Y176" s="21">
        <v>0</v>
      </c>
      <c r="Z176" s="21">
        <v>0</v>
      </c>
      <c r="AA176" s="21">
        <f>U176+V176+W176+X176+Y176+Z176</f>
        <v>0</v>
      </c>
      <c r="AB176" s="11">
        <v>2026</v>
      </c>
    </row>
    <row r="177" spans="1:30" ht="41.25" customHeight="1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10" t="s">
        <v>167</v>
      </c>
      <c r="T177" s="11" t="s">
        <v>33</v>
      </c>
      <c r="U177" s="44">
        <v>0</v>
      </c>
      <c r="V177" s="44">
        <v>0</v>
      </c>
      <c r="W177" s="44">
        <v>0</v>
      </c>
      <c r="X177" s="44">
        <v>0</v>
      </c>
      <c r="Y177" s="44">
        <v>0</v>
      </c>
      <c r="Z177" s="44">
        <v>0</v>
      </c>
      <c r="AA177" s="44">
        <v>0</v>
      </c>
      <c r="AB177" s="11">
        <v>2026</v>
      </c>
    </row>
    <row r="178" spans="1:30" ht="63.75" customHeight="1" x14ac:dyDescent="0.25">
      <c r="B178" s="5">
        <v>0</v>
      </c>
      <c r="C178" s="5">
        <v>1</v>
      </c>
      <c r="D178" s="5">
        <v>1</v>
      </c>
      <c r="E178" s="5">
        <v>0</v>
      </c>
      <c r="F178" s="5">
        <v>7</v>
      </c>
      <c r="G178" s="5">
        <v>0</v>
      </c>
      <c r="H178" s="5">
        <v>7</v>
      </c>
      <c r="I178" s="5">
        <v>0</v>
      </c>
      <c r="J178" s="5">
        <v>1</v>
      </c>
      <c r="K178" s="5">
        <v>4</v>
      </c>
      <c r="L178" s="5">
        <v>0</v>
      </c>
      <c r="M178" s="5">
        <v>2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10" t="s">
        <v>168</v>
      </c>
      <c r="T178" s="11" t="s">
        <v>14</v>
      </c>
      <c r="U178" s="21">
        <v>3285</v>
      </c>
      <c r="V178" s="21">
        <v>3285</v>
      </c>
      <c r="W178" s="21">
        <v>3285</v>
      </c>
      <c r="X178" s="21">
        <v>3285</v>
      </c>
      <c r="Y178" s="21">
        <v>3285</v>
      </c>
      <c r="Z178" s="21">
        <v>3285</v>
      </c>
      <c r="AA178" s="21">
        <f>U178+V178+W178+X178+Y178+Z178</f>
        <v>19710</v>
      </c>
      <c r="AB178" s="11">
        <v>2026</v>
      </c>
    </row>
    <row r="179" spans="1:30" ht="61.5" customHeight="1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10" t="s">
        <v>169</v>
      </c>
      <c r="T179" s="11" t="s">
        <v>18</v>
      </c>
      <c r="U179" s="13">
        <v>100</v>
      </c>
      <c r="V179" s="13">
        <v>100</v>
      </c>
      <c r="W179" s="13">
        <v>100</v>
      </c>
      <c r="X179" s="13">
        <v>100</v>
      </c>
      <c r="Y179" s="13">
        <v>100</v>
      </c>
      <c r="Z179" s="13">
        <v>100</v>
      </c>
      <c r="AA179" s="13">
        <v>100</v>
      </c>
      <c r="AB179" s="11">
        <v>2026</v>
      </c>
    </row>
    <row r="180" spans="1:30" s="32" customFormat="1" ht="46.5" customHeight="1" x14ac:dyDescent="0.25">
      <c r="A180" s="1"/>
      <c r="B180" s="45">
        <v>0</v>
      </c>
      <c r="C180" s="5">
        <v>1</v>
      </c>
      <c r="D180" s="5">
        <v>1</v>
      </c>
      <c r="E180" s="5">
        <v>0</v>
      </c>
      <c r="F180" s="5">
        <v>7</v>
      </c>
      <c r="G180" s="5">
        <v>0</v>
      </c>
      <c r="H180" s="5">
        <v>9</v>
      </c>
      <c r="I180" s="5">
        <v>0</v>
      </c>
      <c r="J180" s="5">
        <v>1</v>
      </c>
      <c r="K180" s="5">
        <v>5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26" t="s">
        <v>170</v>
      </c>
      <c r="T180" s="33" t="s">
        <v>14</v>
      </c>
      <c r="U180" s="7">
        <f t="shared" ref="U180:Z180" si="17">U181+U188+U195</f>
        <v>56721.8</v>
      </c>
      <c r="V180" s="7">
        <f t="shared" si="17"/>
        <v>56721.8</v>
      </c>
      <c r="W180" s="7">
        <f t="shared" si="17"/>
        <v>56721.8</v>
      </c>
      <c r="X180" s="7">
        <f t="shared" si="17"/>
        <v>56721.8</v>
      </c>
      <c r="Y180" s="7">
        <f t="shared" si="17"/>
        <v>56721.8</v>
      </c>
      <c r="Z180" s="7">
        <f t="shared" si="17"/>
        <v>56721.8</v>
      </c>
      <c r="AA180" s="7">
        <f>U180+V180+W180+X180+Y180+Z180</f>
        <v>340330.8</v>
      </c>
      <c r="AB180" s="8">
        <v>2026</v>
      </c>
      <c r="AC180" s="9"/>
      <c r="AD180" s="46"/>
    </row>
    <row r="181" spans="1:30" s="15" customFormat="1" ht="47.25" customHeight="1" x14ac:dyDescent="0.25">
      <c r="A181" s="1"/>
      <c r="B181" s="5">
        <v>0</v>
      </c>
      <c r="C181" s="5">
        <v>1</v>
      </c>
      <c r="D181" s="5">
        <v>1</v>
      </c>
      <c r="E181" s="5">
        <v>0</v>
      </c>
      <c r="F181" s="5">
        <v>7</v>
      </c>
      <c r="G181" s="5">
        <v>0</v>
      </c>
      <c r="H181" s="5">
        <v>9</v>
      </c>
      <c r="I181" s="5">
        <v>0</v>
      </c>
      <c r="J181" s="5">
        <v>1</v>
      </c>
      <c r="K181" s="5">
        <v>5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16" t="s">
        <v>171</v>
      </c>
      <c r="T181" s="19" t="s">
        <v>14</v>
      </c>
      <c r="U181" s="7">
        <f t="shared" ref="U181:Z181" si="18">U183+U186+U184</f>
        <v>7778</v>
      </c>
      <c r="V181" s="7">
        <f t="shared" si="18"/>
        <v>7778</v>
      </c>
      <c r="W181" s="7">
        <f t="shared" si="18"/>
        <v>7778</v>
      </c>
      <c r="X181" s="7">
        <f t="shared" si="18"/>
        <v>7778</v>
      </c>
      <c r="Y181" s="7">
        <f t="shared" si="18"/>
        <v>7778</v>
      </c>
      <c r="Z181" s="7">
        <f t="shared" si="18"/>
        <v>7778</v>
      </c>
      <c r="AA181" s="7">
        <f>U181+V181+W181+X181+Y181+Z181</f>
        <v>46668</v>
      </c>
      <c r="AB181" s="8">
        <v>2026</v>
      </c>
      <c r="AC181" s="46"/>
      <c r="AD181" s="47"/>
    </row>
    <row r="182" spans="1:30" ht="54.75" customHeight="1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10" t="s">
        <v>172</v>
      </c>
      <c r="T182" s="11" t="s">
        <v>33</v>
      </c>
      <c r="U182" s="20">
        <v>148</v>
      </c>
      <c r="V182" s="20">
        <v>150</v>
      </c>
      <c r="W182" s="20">
        <v>150</v>
      </c>
      <c r="X182" s="20">
        <v>150</v>
      </c>
      <c r="Y182" s="20">
        <v>150</v>
      </c>
      <c r="Z182" s="20">
        <v>150</v>
      </c>
      <c r="AA182" s="20">
        <v>150</v>
      </c>
      <c r="AB182" s="11">
        <v>2026</v>
      </c>
      <c r="AC182" s="15"/>
    </row>
    <row r="183" spans="1:30" ht="16.5" customHeight="1" x14ac:dyDescent="0.25">
      <c r="B183" s="5">
        <v>0</v>
      </c>
      <c r="C183" s="5">
        <v>0</v>
      </c>
      <c r="D183" s="5">
        <v>0</v>
      </c>
      <c r="E183" s="5">
        <v>0</v>
      </c>
      <c r="F183" s="5">
        <v>7</v>
      </c>
      <c r="G183" s="5">
        <v>0</v>
      </c>
      <c r="H183" s="5">
        <v>9</v>
      </c>
      <c r="I183" s="5">
        <v>0</v>
      </c>
      <c r="J183" s="5">
        <v>1</v>
      </c>
      <c r="K183" s="5">
        <v>5</v>
      </c>
      <c r="L183" s="5">
        <v>0</v>
      </c>
      <c r="M183" s="5">
        <v>1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70" t="s">
        <v>173</v>
      </c>
      <c r="T183" s="76" t="s">
        <v>14</v>
      </c>
      <c r="U183" s="21">
        <v>7777.4</v>
      </c>
      <c r="V183" s="21">
        <v>7777.4</v>
      </c>
      <c r="W183" s="21">
        <v>7777.4</v>
      </c>
      <c r="X183" s="21">
        <v>7777.4</v>
      </c>
      <c r="Y183" s="21">
        <v>7777.4</v>
      </c>
      <c r="Z183" s="21">
        <v>7777.4</v>
      </c>
      <c r="AA183" s="21">
        <f>U183+V183+W183+X183+Y183+Z183</f>
        <v>46664.4</v>
      </c>
      <c r="AB183" s="11">
        <v>2026</v>
      </c>
    </row>
    <row r="184" spans="1:30" ht="18" customHeight="1" x14ac:dyDescent="0.25">
      <c r="B184" s="5">
        <v>0</v>
      </c>
      <c r="C184" s="5">
        <v>0</v>
      </c>
      <c r="D184" s="5">
        <v>0</v>
      </c>
      <c r="E184" s="5">
        <v>1</v>
      </c>
      <c r="F184" s="5">
        <v>0</v>
      </c>
      <c r="G184" s="5">
        <v>0</v>
      </c>
      <c r="H184" s="5">
        <v>4</v>
      </c>
      <c r="I184" s="5">
        <v>0</v>
      </c>
      <c r="J184" s="5">
        <v>1</v>
      </c>
      <c r="K184" s="5">
        <v>5</v>
      </c>
      <c r="L184" s="5">
        <v>0</v>
      </c>
      <c r="M184" s="5">
        <v>1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71"/>
      <c r="T184" s="78"/>
      <c r="U184" s="21">
        <v>0.6</v>
      </c>
      <c r="V184" s="21">
        <v>0.6</v>
      </c>
      <c r="W184" s="21">
        <v>0.6</v>
      </c>
      <c r="X184" s="21">
        <v>0.6</v>
      </c>
      <c r="Y184" s="21">
        <v>0.6</v>
      </c>
      <c r="Z184" s="21">
        <v>0.6</v>
      </c>
      <c r="AA184" s="21">
        <f>U184+V184+W184+X184+Y184+Z184</f>
        <v>3.6</v>
      </c>
      <c r="AB184" s="11">
        <v>2026</v>
      </c>
    </row>
    <row r="185" spans="1:30" ht="37.5" customHeight="1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10" t="s">
        <v>174</v>
      </c>
      <c r="T185" s="11" t="s">
        <v>18</v>
      </c>
      <c r="U185" s="13">
        <v>100</v>
      </c>
      <c r="V185" s="13">
        <v>100</v>
      </c>
      <c r="W185" s="13">
        <v>100</v>
      </c>
      <c r="X185" s="13">
        <v>100</v>
      </c>
      <c r="Y185" s="13">
        <v>100</v>
      </c>
      <c r="Z185" s="13">
        <v>100</v>
      </c>
      <c r="AA185" s="13">
        <v>100</v>
      </c>
      <c r="AB185" s="11">
        <v>2026</v>
      </c>
    </row>
    <row r="186" spans="1:30" ht="39" customHeight="1" x14ac:dyDescent="0.25">
      <c r="B186" s="5">
        <v>0</v>
      </c>
      <c r="C186" s="5">
        <v>1</v>
      </c>
      <c r="D186" s="5">
        <v>1</v>
      </c>
      <c r="E186" s="5">
        <v>0</v>
      </c>
      <c r="F186" s="5">
        <v>7</v>
      </c>
      <c r="G186" s="5">
        <v>0</v>
      </c>
      <c r="H186" s="5">
        <v>9</v>
      </c>
      <c r="I186" s="5">
        <v>0</v>
      </c>
      <c r="J186" s="5">
        <v>1</v>
      </c>
      <c r="K186" s="5">
        <v>5</v>
      </c>
      <c r="L186" s="5">
        <v>0</v>
      </c>
      <c r="M186" s="5">
        <v>1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10" t="s">
        <v>175</v>
      </c>
      <c r="T186" s="11" t="s">
        <v>14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f>U186+V186+W186+X186+Y186+Z186</f>
        <v>0</v>
      </c>
      <c r="AB186" s="11">
        <v>2026</v>
      </c>
    </row>
    <row r="187" spans="1:30" ht="37.5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10" t="s">
        <v>80</v>
      </c>
      <c r="T187" s="11" t="s">
        <v>33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11">
        <v>2026</v>
      </c>
    </row>
    <row r="188" spans="1:30" s="15" customFormat="1" ht="37.5" x14ac:dyDescent="0.25">
      <c r="A188" s="1"/>
      <c r="B188" s="5">
        <v>0</v>
      </c>
      <c r="C188" s="5">
        <v>1</v>
      </c>
      <c r="D188" s="5">
        <v>1</v>
      </c>
      <c r="E188" s="5">
        <v>0</v>
      </c>
      <c r="F188" s="5">
        <v>7</v>
      </c>
      <c r="G188" s="5">
        <v>0</v>
      </c>
      <c r="H188" s="5">
        <v>9</v>
      </c>
      <c r="I188" s="5">
        <v>0</v>
      </c>
      <c r="J188" s="5">
        <v>1</v>
      </c>
      <c r="K188" s="5">
        <v>5</v>
      </c>
      <c r="L188" s="5">
        <v>0</v>
      </c>
      <c r="M188" s="5">
        <v>2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16" t="s">
        <v>176</v>
      </c>
      <c r="T188" s="19" t="s">
        <v>14</v>
      </c>
      <c r="U188" s="7">
        <f t="shared" ref="U188:Z188" si="19">U190+U191</f>
        <v>35307.599999999999</v>
      </c>
      <c r="V188" s="7">
        <f t="shared" si="19"/>
        <v>35307.599999999999</v>
      </c>
      <c r="W188" s="7">
        <f t="shared" si="19"/>
        <v>35307.599999999999</v>
      </c>
      <c r="X188" s="7">
        <f t="shared" si="19"/>
        <v>35307.599999999999</v>
      </c>
      <c r="Y188" s="7">
        <f t="shared" si="19"/>
        <v>35307.599999999999</v>
      </c>
      <c r="Z188" s="7">
        <f t="shared" si="19"/>
        <v>35307.599999999999</v>
      </c>
      <c r="AA188" s="7">
        <f>U188+V188+W188+X188+Y188+Z188</f>
        <v>211845.6</v>
      </c>
      <c r="AB188" s="8">
        <v>2026</v>
      </c>
      <c r="AC188" s="1"/>
    </row>
    <row r="189" spans="1:30" ht="74.25" customHeight="1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10" t="s">
        <v>177</v>
      </c>
      <c r="T189" s="11" t="s">
        <v>33</v>
      </c>
      <c r="U189" s="20">
        <v>66</v>
      </c>
      <c r="V189" s="20">
        <v>66</v>
      </c>
      <c r="W189" s="20">
        <v>66</v>
      </c>
      <c r="X189" s="20">
        <v>66</v>
      </c>
      <c r="Y189" s="20">
        <v>66</v>
      </c>
      <c r="Z189" s="20">
        <v>66</v>
      </c>
      <c r="AA189" s="20">
        <v>66</v>
      </c>
      <c r="AB189" s="11">
        <v>2026</v>
      </c>
      <c r="AC189" s="15"/>
    </row>
    <row r="190" spans="1:30" ht="24" customHeight="1" x14ac:dyDescent="0.25">
      <c r="B190" s="5">
        <v>0</v>
      </c>
      <c r="C190" s="5">
        <v>1</v>
      </c>
      <c r="D190" s="5">
        <v>1</v>
      </c>
      <c r="E190" s="5">
        <v>0</v>
      </c>
      <c r="F190" s="5">
        <v>7</v>
      </c>
      <c r="G190" s="5">
        <v>0</v>
      </c>
      <c r="H190" s="5">
        <v>9</v>
      </c>
      <c r="I190" s="5">
        <v>0</v>
      </c>
      <c r="J190" s="5">
        <v>1</v>
      </c>
      <c r="K190" s="5">
        <v>5</v>
      </c>
      <c r="L190" s="5">
        <v>0</v>
      </c>
      <c r="M190" s="5">
        <v>2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73" t="s">
        <v>178</v>
      </c>
      <c r="T190" s="76" t="s">
        <v>14</v>
      </c>
      <c r="U190" s="21">
        <v>35304</v>
      </c>
      <c r="V190" s="21">
        <v>35304</v>
      </c>
      <c r="W190" s="21">
        <v>35304</v>
      </c>
      <c r="X190" s="21">
        <v>35304</v>
      </c>
      <c r="Y190" s="21">
        <v>35304</v>
      </c>
      <c r="Z190" s="21">
        <v>35304</v>
      </c>
      <c r="AA190" s="21">
        <f>U190+V190+W190+X190+Y190+Z190</f>
        <v>211824</v>
      </c>
      <c r="AB190" s="11">
        <v>2026</v>
      </c>
    </row>
    <row r="191" spans="1:30" ht="22.5" customHeight="1" x14ac:dyDescent="0.25">
      <c r="B191" s="5">
        <v>0</v>
      </c>
      <c r="C191" s="5">
        <v>0</v>
      </c>
      <c r="D191" s="5">
        <v>0</v>
      </c>
      <c r="E191" s="5">
        <v>1</v>
      </c>
      <c r="F191" s="5">
        <v>0</v>
      </c>
      <c r="G191" s="5">
        <v>0</v>
      </c>
      <c r="H191" s="5">
        <v>4</v>
      </c>
      <c r="I191" s="5">
        <v>0</v>
      </c>
      <c r="J191" s="5">
        <v>1</v>
      </c>
      <c r="K191" s="5">
        <v>5</v>
      </c>
      <c r="L191" s="5">
        <v>0</v>
      </c>
      <c r="M191" s="5">
        <v>2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75"/>
      <c r="T191" s="78"/>
      <c r="U191" s="21">
        <v>3.6</v>
      </c>
      <c r="V191" s="21">
        <v>3.6</v>
      </c>
      <c r="W191" s="21">
        <v>3.6</v>
      </c>
      <c r="X191" s="21">
        <v>3.6</v>
      </c>
      <c r="Y191" s="21">
        <v>3.6</v>
      </c>
      <c r="Z191" s="21">
        <v>3.6</v>
      </c>
      <c r="AA191" s="21">
        <f>U191+V191+W191+X191+Y191+Z191</f>
        <v>21.6</v>
      </c>
      <c r="AB191" s="11">
        <v>2026</v>
      </c>
    </row>
    <row r="192" spans="1:30" ht="35.25" customHeight="1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10" t="s">
        <v>174</v>
      </c>
      <c r="T192" s="11" t="s">
        <v>18</v>
      </c>
      <c r="U192" s="13">
        <v>100</v>
      </c>
      <c r="V192" s="13">
        <v>100</v>
      </c>
      <c r="W192" s="13">
        <v>100</v>
      </c>
      <c r="X192" s="13">
        <v>100</v>
      </c>
      <c r="Y192" s="13">
        <v>100</v>
      </c>
      <c r="Z192" s="13">
        <v>100</v>
      </c>
      <c r="AA192" s="13">
        <v>100</v>
      </c>
      <c r="AB192" s="11">
        <v>2026</v>
      </c>
    </row>
    <row r="193" spans="1:29" ht="54.75" customHeight="1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10" t="s">
        <v>179</v>
      </c>
      <c r="T193" s="11" t="s">
        <v>38</v>
      </c>
      <c r="U193" s="11">
        <v>1</v>
      </c>
      <c r="V193" s="11">
        <v>1</v>
      </c>
      <c r="W193" s="11">
        <v>1</v>
      </c>
      <c r="X193" s="11">
        <v>1</v>
      </c>
      <c r="Y193" s="11">
        <v>1</v>
      </c>
      <c r="Z193" s="11">
        <v>1</v>
      </c>
      <c r="AA193" s="11">
        <v>1</v>
      </c>
      <c r="AB193" s="11">
        <v>2026</v>
      </c>
    </row>
    <row r="194" spans="1:29" ht="37.5" customHeight="1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10" t="s">
        <v>180</v>
      </c>
      <c r="T194" s="11" t="s">
        <v>18</v>
      </c>
      <c r="U194" s="13">
        <v>100</v>
      </c>
      <c r="V194" s="13">
        <v>100</v>
      </c>
      <c r="W194" s="13">
        <v>100</v>
      </c>
      <c r="X194" s="13">
        <v>100</v>
      </c>
      <c r="Y194" s="13">
        <v>100</v>
      </c>
      <c r="Z194" s="13">
        <v>100</v>
      </c>
      <c r="AA194" s="13">
        <v>100</v>
      </c>
      <c r="AB194" s="11">
        <v>2026</v>
      </c>
    </row>
    <row r="195" spans="1:29" s="15" customFormat="1" ht="60" customHeight="1" x14ac:dyDescent="0.25">
      <c r="A195" s="1"/>
      <c r="B195" s="5">
        <v>0</v>
      </c>
      <c r="C195" s="5">
        <v>1</v>
      </c>
      <c r="D195" s="5">
        <v>1</v>
      </c>
      <c r="E195" s="5">
        <v>0</v>
      </c>
      <c r="F195" s="5">
        <v>7</v>
      </c>
      <c r="G195" s="5">
        <v>0</v>
      </c>
      <c r="H195" s="5">
        <v>9</v>
      </c>
      <c r="I195" s="5">
        <v>0</v>
      </c>
      <c r="J195" s="5">
        <v>1</v>
      </c>
      <c r="K195" s="5">
        <v>5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16" t="s">
        <v>181</v>
      </c>
      <c r="T195" s="19" t="s">
        <v>14</v>
      </c>
      <c r="U195" s="7">
        <f t="shared" ref="U195:Z195" si="20">U197+U201</f>
        <v>13636.2</v>
      </c>
      <c r="V195" s="7">
        <f t="shared" si="20"/>
        <v>13636.2</v>
      </c>
      <c r="W195" s="7">
        <f t="shared" si="20"/>
        <v>13636.2</v>
      </c>
      <c r="X195" s="7">
        <f t="shared" si="20"/>
        <v>13636.2</v>
      </c>
      <c r="Y195" s="7">
        <f t="shared" si="20"/>
        <v>13636.2</v>
      </c>
      <c r="Z195" s="7">
        <f t="shared" si="20"/>
        <v>13636.2</v>
      </c>
      <c r="AA195" s="7">
        <f>U195+V195+W195+X195+Y195+Z195</f>
        <v>81817.2</v>
      </c>
      <c r="AB195" s="8">
        <v>2026</v>
      </c>
      <c r="AC195" s="1"/>
    </row>
    <row r="196" spans="1:29" ht="59.25" customHeight="1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10" t="s">
        <v>182</v>
      </c>
      <c r="T196" s="11" t="s">
        <v>18</v>
      </c>
      <c r="U196" s="13">
        <v>100</v>
      </c>
      <c r="V196" s="13">
        <v>100</v>
      </c>
      <c r="W196" s="13">
        <v>100</v>
      </c>
      <c r="X196" s="13">
        <v>100</v>
      </c>
      <c r="Y196" s="13">
        <v>100</v>
      </c>
      <c r="Z196" s="13">
        <v>100</v>
      </c>
      <c r="AA196" s="13">
        <v>100</v>
      </c>
      <c r="AB196" s="11">
        <v>2026</v>
      </c>
      <c r="AC196" s="15"/>
    </row>
    <row r="197" spans="1:29" ht="22.5" customHeight="1" x14ac:dyDescent="0.25">
      <c r="B197" s="5">
        <v>0</v>
      </c>
      <c r="C197" s="5">
        <v>1</v>
      </c>
      <c r="D197" s="5">
        <v>1</v>
      </c>
      <c r="E197" s="5">
        <v>0</v>
      </c>
      <c r="F197" s="5">
        <v>7</v>
      </c>
      <c r="G197" s="5">
        <v>0</v>
      </c>
      <c r="H197" s="5">
        <v>9</v>
      </c>
      <c r="I197" s="5">
        <v>0</v>
      </c>
      <c r="J197" s="5">
        <v>1</v>
      </c>
      <c r="K197" s="5">
        <v>5</v>
      </c>
      <c r="L197" s="5">
        <v>0</v>
      </c>
      <c r="M197" s="5">
        <v>3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0" t="s">
        <v>183</v>
      </c>
      <c r="T197" s="11" t="s">
        <v>14</v>
      </c>
      <c r="U197" s="21">
        <v>13636.2</v>
      </c>
      <c r="V197" s="21">
        <v>13636.2</v>
      </c>
      <c r="W197" s="21">
        <v>13636.2</v>
      </c>
      <c r="X197" s="21">
        <v>13636.2</v>
      </c>
      <c r="Y197" s="21">
        <v>13636.2</v>
      </c>
      <c r="Z197" s="21">
        <v>13636.2</v>
      </c>
      <c r="AA197" s="7">
        <f>U197+V197+W197+X197+Y197+Z197</f>
        <v>81817.2</v>
      </c>
      <c r="AB197" s="11">
        <v>2026</v>
      </c>
    </row>
    <row r="198" spans="1:29" ht="40.5" customHeight="1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10" t="s">
        <v>174</v>
      </c>
      <c r="T198" s="11" t="s">
        <v>18</v>
      </c>
      <c r="U198" s="13">
        <v>100</v>
      </c>
      <c r="V198" s="13">
        <v>100</v>
      </c>
      <c r="W198" s="13">
        <v>100</v>
      </c>
      <c r="X198" s="13">
        <v>100</v>
      </c>
      <c r="Y198" s="13">
        <v>100</v>
      </c>
      <c r="Z198" s="13">
        <v>100</v>
      </c>
      <c r="AA198" s="13">
        <v>100</v>
      </c>
      <c r="AB198" s="11">
        <v>2026</v>
      </c>
    </row>
    <row r="199" spans="1:29" ht="37.5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10" t="s">
        <v>184</v>
      </c>
      <c r="T199" s="11" t="s">
        <v>38</v>
      </c>
      <c r="U199" s="11">
        <v>1</v>
      </c>
      <c r="V199" s="11">
        <v>1</v>
      </c>
      <c r="W199" s="11">
        <v>1</v>
      </c>
      <c r="X199" s="11">
        <v>1</v>
      </c>
      <c r="Y199" s="11">
        <v>1</v>
      </c>
      <c r="Z199" s="11">
        <v>1</v>
      </c>
      <c r="AA199" s="11">
        <v>1</v>
      </c>
      <c r="AB199" s="11">
        <v>2026</v>
      </c>
    </row>
    <row r="200" spans="1:29" ht="56.25" customHeight="1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10" t="s">
        <v>185</v>
      </c>
      <c r="T200" s="11" t="s">
        <v>33</v>
      </c>
      <c r="U200" s="20">
        <v>150</v>
      </c>
      <c r="V200" s="20">
        <v>152</v>
      </c>
      <c r="W200" s="20">
        <v>152</v>
      </c>
      <c r="X200" s="20">
        <v>152</v>
      </c>
      <c r="Y200" s="20">
        <v>152</v>
      </c>
      <c r="Z200" s="20">
        <v>152</v>
      </c>
      <c r="AA200" s="20">
        <v>152</v>
      </c>
      <c r="AB200" s="11">
        <v>2026</v>
      </c>
    </row>
    <row r="201" spans="1:29" ht="41.25" customHeight="1" x14ac:dyDescent="0.25">
      <c r="B201" s="5">
        <v>0</v>
      </c>
      <c r="C201" s="5">
        <v>1</v>
      </c>
      <c r="D201" s="5">
        <v>1</v>
      </c>
      <c r="E201" s="5">
        <v>0</v>
      </c>
      <c r="F201" s="5">
        <v>7</v>
      </c>
      <c r="G201" s="5">
        <v>0</v>
      </c>
      <c r="H201" s="5">
        <v>9</v>
      </c>
      <c r="I201" s="5">
        <v>0</v>
      </c>
      <c r="J201" s="5">
        <v>1</v>
      </c>
      <c r="K201" s="5">
        <v>5</v>
      </c>
      <c r="L201" s="5">
        <v>0</v>
      </c>
      <c r="M201" s="5">
        <v>3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10" t="s">
        <v>186</v>
      </c>
      <c r="T201" s="11" t="s">
        <v>14</v>
      </c>
      <c r="U201" s="13">
        <v>0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3">
        <f>U201+V201+W201+X201+Y201+Z201</f>
        <v>0</v>
      </c>
      <c r="AB201" s="11">
        <v>2026</v>
      </c>
    </row>
    <row r="202" spans="1:29" ht="37.5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10" t="s">
        <v>80</v>
      </c>
      <c r="T202" s="11" t="s">
        <v>33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11">
        <v>2026</v>
      </c>
    </row>
    <row r="203" spans="1:29" x14ac:dyDescent="0.25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9"/>
      <c r="T203" s="50"/>
      <c r="U203" s="51"/>
      <c r="V203" s="51"/>
      <c r="W203" s="51"/>
      <c r="X203" s="51"/>
      <c r="Y203" s="51"/>
      <c r="Z203" s="51"/>
      <c r="AA203" s="51"/>
      <c r="AB203" s="50" t="s">
        <v>187</v>
      </c>
    </row>
    <row r="204" spans="1:29" ht="153" customHeight="1" x14ac:dyDescent="0.25">
      <c r="B204" s="85" t="s">
        <v>188</v>
      </c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</row>
    <row r="205" spans="1:29" ht="16.5" customHeight="1" x14ac:dyDescent="0.3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2" t="s">
        <v>16</v>
      </c>
      <c r="AB205" s="53"/>
    </row>
    <row r="206" spans="1:29" x14ac:dyDescent="0.25">
      <c r="A206" s="52"/>
      <c r="B206" s="86" t="s">
        <v>189</v>
      </c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</row>
    <row r="207" spans="1:29" ht="15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AB207" s="53"/>
    </row>
    <row r="208" spans="1:29" ht="15" customHeight="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AB208" s="53"/>
    </row>
    <row r="209" spans="1:28" ht="27" customHeight="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AB209" s="53"/>
    </row>
    <row r="210" spans="1:28" x14ac:dyDescent="0.3">
      <c r="X210" s="54"/>
      <c r="Y210" s="54"/>
      <c r="Z210" s="54"/>
    </row>
    <row r="211" spans="1:28" x14ac:dyDescent="0.3">
      <c r="X211" s="55"/>
      <c r="Y211" s="55"/>
      <c r="Z211" s="55"/>
    </row>
    <row r="212" spans="1:28" x14ac:dyDescent="0.3">
      <c r="X212" s="54"/>
      <c r="Y212" s="54"/>
      <c r="Z212" s="54"/>
    </row>
  </sheetData>
  <mergeCells count="53">
    <mergeCell ref="S190:S191"/>
    <mergeCell ref="T190:T191"/>
    <mergeCell ref="B204:AB204"/>
    <mergeCell ref="B206:AB206"/>
    <mergeCell ref="S161:S162"/>
    <mergeCell ref="T161:T162"/>
    <mergeCell ref="S173:S174"/>
    <mergeCell ref="T173:T174"/>
    <mergeCell ref="S183:S184"/>
    <mergeCell ref="T183:T184"/>
    <mergeCell ref="S150:S151"/>
    <mergeCell ref="T150:T151"/>
    <mergeCell ref="S154:S155"/>
    <mergeCell ref="T154:T155"/>
    <mergeCell ref="S158:S159"/>
    <mergeCell ref="T158:T159"/>
    <mergeCell ref="S119:S120"/>
    <mergeCell ref="T119:T120"/>
    <mergeCell ref="S129:S130"/>
    <mergeCell ref="T129:T130"/>
    <mergeCell ref="S134:S135"/>
    <mergeCell ref="T134:T135"/>
    <mergeCell ref="S73:S74"/>
    <mergeCell ref="T73:T74"/>
    <mergeCell ref="S103:S104"/>
    <mergeCell ref="T103:T104"/>
    <mergeCell ref="S114:S115"/>
    <mergeCell ref="T114:T115"/>
    <mergeCell ref="S52:S53"/>
    <mergeCell ref="T52:T53"/>
    <mergeCell ref="S60:S62"/>
    <mergeCell ref="T60:T62"/>
    <mergeCell ref="S64:S66"/>
    <mergeCell ref="T64:T66"/>
    <mergeCell ref="S19:S21"/>
    <mergeCell ref="T19:T21"/>
    <mergeCell ref="S24:S27"/>
    <mergeCell ref="T24:T27"/>
    <mergeCell ref="S40:S41"/>
    <mergeCell ref="T40:T41"/>
    <mergeCell ref="B1:AB1"/>
    <mergeCell ref="B2:AB2"/>
    <mergeCell ref="B3:AB3"/>
    <mergeCell ref="B4:AB4"/>
    <mergeCell ref="B5:D6"/>
    <mergeCell ref="E5:R5"/>
    <mergeCell ref="S5:S6"/>
    <mergeCell ref="T5:T6"/>
    <mergeCell ref="U5:Z5"/>
    <mergeCell ref="AA5:AB5"/>
    <mergeCell ref="E6:F6"/>
    <mergeCell ref="G6:H6"/>
    <mergeCell ref="I6:R6"/>
  </mergeCells>
  <pageMargins left="0.39370077848434398" right="0.39370077848434398" top="0.78740155696868896" bottom="0.590551137924194" header="0.51181101799011197" footer="0.51181101799011197"/>
  <pageSetup paperSize="9" scale="42" orientation="landscape" r:id="rId1"/>
  <headerFooter>
    <oddHeader>&amp;C&amp;11&amp;"Calibri,Regular"&amp;P&amp;12&amp;"-,Regular"</oddHeader>
  </headerFooter>
  <rowBreaks count="4" manualBreakCount="4">
    <brk id="72" max="16383" man="1"/>
    <brk id="130" max="16383" man="1"/>
    <brk id="155" max="16383" man="1"/>
    <brk id="1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Лист1!Excel_BuiltIn_Print_Titles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Ким Екатерина Игоревна</cp:lastModifiedBy>
  <cp:lastPrinted>2020-07-20T06:13:56Z</cp:lastPrinted>
  <dcterms:created xsi:type="dcterms:W3CDTF">2020-08-26T11:52:36Z</dcterms:created>
  <dcterms:modified xsi:type="dcterms:W3CDTF">2020-08-26T14:46:23Z</dcterms:modified>
</cp:coreProperties>
</file>